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 I TRIMESTRE 2024 ÚLTIMO\"/>
    </mc:Choice>
  </mc:AlternateContent>
  <bookViews>
    <workbookView xWindow="0" yWindow="0" windowWidth="28800" windowHeight="12135"/>
  </bookViews>
  <sheets>
    <sheet name="Cuadro_5" sheetId="4" r:id="rId1"/>
    <sheet name="Hoja1" sheetId="5" r:id="rId2"/>
  </sheets>
  <definedNames>
    <definedName name="_xlnm._FilterDatabase" localSheetId="0" hidden="1">Cuadro_5!$A$10:$J$68</definedName>
    <definedName name="_xlnm.Print_Area" localSheetId="0">Cuadro_5!$A$1:$J$73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E13" i="4"/>
  <c r="E12" i="4" l="1"/>
  <c r="F12" i="4"/>
  <c r="J13" i="4"/>
  <c r="I13" i="4"/>
  <c r="H13" i="4"/>
  <c r="G13" i="4"/>
  <c r="F41" i="4"/>
  <c r="E41" i="4"/>
  <c r="E50" i="4"/>
  <c r="F50" i="4"/>
  <c r="G50" i="4"/>
  <c r="I50" i="4"/>
  <c r="H50" i="4"/>
  <c r="J50" i="4"/>
  <c r="E59" i="4"/>
  <c r="F59" i="4"/>
  <c r="G59" i="4"/>
  <c r="H59" i="4"/>
  <c r="I59" i="4"/>
  <c r="J59" i="4"/>
  <c r="D18" i="4"/>
  <c r="C18" i="4"/>
  <c r="B18" i="4"/>
  <c r="D17" i="4"/>
  <c r="C17" i="4"/>
  <c r="B17" i="4"/>
  <c r="D16" i="4"/>
  <c r="C16" i="4"/>
  <c r="B16" i="4"/>
  <c r="D15" i="4"/>
  <c r="C15" i="4"/>
  <c r="B15" i="4"/>
  <c r="D26" i="4"/>
  <c r="C26" i="4"/>
  <c r="B26" i="4"/>
  <c r="J41" i="4"/>
  <c r="H41" i="4"/>
  <c r="D45" i="4"/>
  <c r="C45" i="4"/>
  <c r="B45" i="4"/>
  <c r="G41" i="4"/>
  <c r="I41" i="4"/>
  <c r="D57" i="4" l="1"/>
  <c r="C57" i="4"/>
  <c r="B57" i="4"/>
  <c r="D54" i="4"/>
  <c r="C54" i="4"/>
  <c r="B54" i="4"/>
  <c r="D51" i="4"/>
  <c r="C51" i="4"/>
  <c r="B51" i="4"/>
  <c r="D66" i="4"/>
  <c r="C66" i="4"/>
  <c r="B66" i="4"/>
  <c r="B14" i="4" l="1"/>
  <c r="B13" i="4" s="1"/>
  <c r="B12" i="4" s="1"/>
  <c r="B67" i="4"/>
  <c r="C67" i="4"/>
  <c r="D67" i="4"/>
  <c r="B68" i="4"/>
  <c r="C68" i="4"/>
  <c r="D68" i="4"/>
  <c r="H20" i="4" l="1"/>
  <c r="I20" i="4"/>
  <c r="I19" i="4" s="1"/>
  <c r="J20" i="4"/>
  <c r="D52" i="4"/>
  <c r="E20" i="4"/>
  <c r="F20" i="4"/>
  <c r="G20" i="4"/>
  <c r="E19" i="4" l="1"/>
  <c r="E11" i="4"/>
  <c r="G19" i="4"/>
  <c r="G11" i="4"/>
  <c r="F19" i="4"/>
  <c r="F11" i="4"/>
  <c r="H49" i="4"/>
  <c r="E49" i="4"/>
  <c r="H19" i="4"/>
  <c r="J19" i="4"/>
  <c r="D63" i="4"/>
  <c r="C63" i="4"/>
  <c r="B63" i="4"/>
  <c r="D62" i="4"/>
  <c r="C62" i="4"/>
  <c r="B62" i="4"/>
  <c r="B65" i="4"/>
  <c r="C65" i="4"/>
  <c r="D65" i="4"/>
  <c r="D27" i="4"/>
  <c r="C27" i="4"/>
  <c r="B27" i="4"/>
  <c r="D46" i="4" l="1"/>
  <c r="C46" i="4"/>
  <c r="B46" i="4"/>
  <c r="D39" i="4"/>
  <c r="D38" i="4"/>
  <c r="C39" i="4"/>
  <c r="C38" i="4"/>
  <c r="B39" i="4"/>
  <c r="B38" i="4"/>
  <c r="B28" i="4" l="1"/>
  <c r="C28" i="4"/>
  <c r="B32" i="4" l="1"/>
  <c r="C52" i="4" l="1"/>
  <c r="B52" i="4"/>
  <c r="B44" i="4" l="1"/>
  <c r="C44" i="4"/>
  <c r="D44" i="4"/>
  <c r="D43" i="4"/>
  <c r="C43" i="4"/>
  <c r="B43" i="4"/>
  <c r="D42" i="4"/>
  <c r="C42" i="4"/>
  <c r="B42" i="4"/>
  <c r="D61" i="4"/>
  <c r="C61" i="4"/>
  <c r="B61" i="4"/>
  <c r="F49" i="4" l="1"/>
  <c r="G49" i="4"/>
  <c r="I49" i="4"/>
  <c r="J49" i="4"/>
  <c r="J12" i="4" l="1"/>
  <c r="J11" i="4" s="1"/>
  <c r="I12" i="4"/>
  <c r="I11" i="4" s="1"/>
  <c r="C14" i="4" l="1"/>
  <c r="C13" i="4" s="1"/>
  <c r="D14" i="4"/>
  <c r="D13" i="4" s="1"/>
  <c r="B23" i="4" l="1"/>
  <c r="C23" i="4"/>
  <c r="D23" i="4"/>
  <c r="B36" i="4"/>
  <c r="C36" i="4"/>
  <c r="D36" i="4"/>
  <c r="B58" i="4"/>
  <c r="C58" i="4"/>
  <c r="D58" i="4"/>
  <c r="C21" i="4" l="1"/>
  <c r="D21" i="4"/>
  <c r="B47" i="4" l="1"/>
  <c r="D40" i="4"/>
  <c r="D60" i="4"/>
  <c r="C60" i="4"/>
  <c r="B60" i="4"/>
  <c r="D53" i="4"/>
  <c r="C53" i="4"/>
  <c r="B53" i="4"/>
  <c r="D47" i="4"/>
  <c r="C47" i="4"/>
  <c r="D37" i="4"/>
  <c r="C37" i="4"/>
  <c r="B37" i="4"/>
  <c r="B40" i="4"/>
  <c r="C40" i="4"/>
  <c r="D22" i="4"/>
  <c r="C22" i="4"/>
  <c r="B22" i="4"/>
  <c r="D64" i="4" l="1"/>
  <c r="D59" i="4" s="1"/>
  <c r="C64" i="4"/>
  <c r="C59" i="4" s="1"/>
  <c r="B64" i="4"/>
  <c r="D56" i="4"/>
  <c r="C56" i="4"/>
  <c r="B56" i="4"/>
  <c r="D55" i="4"/>
  <c r="D50" i="4" s="1"/>
  <c r="C55" i="4"/>
  <c r="C50" i="4" s="1"/>
  <c r="C49" i="4" s="1"/>
  <c r="B55" i="4"/>
  <c r="D48" i="4"/>
  <c r="C48" i="4"/>
  <c r="B48" i="4"/>
  <c r="B41" i="4"/>
  <c r="D35" i="4"/>
  <c r="C35" i="4"/>
  <c r="B35" i="4"/>
  <c r="D34" i="4"/>
  <c r="C34" i="4"/>
  <c r="B34" i="4"/>
  <c r="D33" i="4"/>
  <c r="C33" i="4"/>
  <c r="B33" i="4"/>
  <c r="D32" i="4"/>
  <c r="C32" i="4"/>
  <c r="D31" i="4"/>
  <c r="C31" i="4"/>
  <c r="B31" i="4"/>
  <c r="D30" i="4"/>
  <c r="C30" i="4"/>
  <c r="B30" i="4"/>
  <c r="D29" i="4"/>
  <c r="C29" i="4"/>
  <c r="B29" i="4"/>
  <c r="D28" i="4"/>
  <c r="D25" i="4"/>
  <c r="C25" i="4"/>
  <c r="B25" i="4"/>
  <c r="D24" i="4"/>
  <c r="C24" i="4"/>
  <c r="B24" i="4"/>
  <c r="B21" i="4"/>
  <c r="H12" i="4"/>
  <c r="H11" i="4" s="1"/>
  <c r="G12" i="4"/>
  <c r="B20" i="4" l="1"/>
  <c r="B19" i="4" s="1"/>
  <c r="C41" i="4"/>
  <c r="B50" i="4"/>
  <c r="C20" i="4"/>
  <c r="D20" i="4"/>
  <c r="D49" i="4"/>
  <c r="D12" i="4"/>
  <c r="B59" i="4"/>
  <c r="D41" i="4"/>
  <c r="C12" i="4"/>
  <c r="B49" i="4" l="1"/>
  <c r="B11" i="4" s="1"/>
  <c r="D19" i="4"/>
  <c r="D11" i="4" s="1"/>
  <c r="C19" i="4"/>
  <c r="C11" i="4" s="1"/>
</calcChain>
</file>

<file path=xl/sharedStrings.xml><?xml version="1.0" encoding="utf-8"?>
<sst xmlns="http://schemas.openxmlformats.org/spreadsheetml/2006/main" count="161" uniqueCount="98">
  <si>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</si>
  <si>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</si>
  <si>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</si>
  <si>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</si>
  <si>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</si>
  <si>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</si>
  <si>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</si>
  <si>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</si>
  <si>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</si>
  <si>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</si>
  <si>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</si>
  <si>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</si>
  <si>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</si>
  <si>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</si>
  <si>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</si>
  <si>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</si>
  <si>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</si>
  <si>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</si>
  <si>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</si>
  <si>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</si>
  <si>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</si>
  <si>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</si>
  <si>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</si>
  <si>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</si>
  <si>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</si>
  <si>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</si>
  <si>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</si>
  <si>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</si>
  <si>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</si>
  <si>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</si>
  <si>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Río Abajo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</si>
  <si>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</si>
  <si>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</si>
  <si>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</si>
  <si>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</si>
  <si>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</si>
  <si>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</si>
  <si>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</si>
  <si>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</si>
  <si>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</si>
  <si>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</si>
  <si>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</si>
  <si>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</si>
  <si>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>San Felipe</t>
  </si>
  <si>
    <t xml:space="preserve">NOTA: Obras que iniciaron el proceso de construcción en el período de referencia. </t>
  </si>
  <si>
    <t>Barrio Balboa</t>
  </si>
  <si>
    <t>Burunga</t>
  </si>
  <si>
    <t>José Domingo Espinar</t>
  </si>
  <si>
    <t xml:space="preserve">Belisario Frías </t>
  </si>
  <si>
    <t>Juan Demóstenes Arosemena</t>
  </si>
  <si>
    <t>Fuente: Constructoras, inmobiliarias y personas particulares.</t>
  </si>
  <si>
    <t>Belisario Porras</t>
  </si>
  <si>
    <t>Bella Vista</t>
  </si>
  <si>
    <t>Parque Lefevre</t>
  </si>
  <si>
    <t>Pueblo Nuevo</t>
  </si>
  <si>
    <t>San Francisco</t>
  </si>
  <si>
    <t>Betania</t>
  </si>
  <si>
    <t>Calidonia</t>
  </si>
  <si>
    <t>01</t>
  </si>
  <si>
    <t>04</t>
  </si>
  <si>
    <t>06</t>
  </si>
  <si>
    <t>08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</si>
  <si>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</si>
  <si>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</si>
  <si>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</si>
  <si>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</si>
  <si>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</si>
  <si>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</si>
  <si>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</si>
  <si>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</si>
  <si>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</si>
  <si>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</si>
  <si>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</si>
  <si>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</si>
  <si>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</si>
  <si>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</si>
  <si>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</si>
  <si>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07</t>
  </si>
  <si>
    <t>09</t>
  </si>
  <si>
    <t>Vacamonte</t>
  </si>
  <si>
    <t>Nuevo Emperador</t>
  </si>
  <si>
    <t>El Arado</t>
  </si>
  <si>
    <t>El Coco</t>
  </si>
  <si>
    <t>Guadalupe</t>
  </si>
  <si>
    <t>Omar Torrijos</t>
  </si>
  <si>
    <t xml:space="preserve"> Y CORREGIMIENTO: PRIMER TRIMESTRE 2024 (P) </t>
  </si>
  <si>
    <t>Barrio Colón</t>
  </si>
  <si>
    <t>Iturralde</t>
  </si>
  <si>
    <t>Veracrúz</t>
  </si>
  <si>
    <t>Cerro Silvestre</t>
  </si>
  <si>
    <t>Mateo Iturralde</t>
  </si>
  <si>
    <t>Barrio Norte</t>
  </si>
  <si>
    <t>Cativá (P)</t>
  </si>
  <si>
    <t>Cristóbal</t>
  </si>
  <si>
    <t>Limón</t>
  </si>
  <si>
    <t>Nueva Providencia</t>
  </si>
  <si>
    <t>Curundú</t>
  </si>
  <si>
    <t xml:space="preserve">Arraiján (cabecera)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</si>
</sst>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0" xfId="1" applyNumberFormat="1" applyFill="1" applyAlignment="1">
      <alignment horizontal="left"/>
    </xf>
    <xf numFmtId="165" fontId="2" fillId="3" borderId="4" xfId="1" applyNumberFormat="1" applyFont="1" applyFill="1" applyBorder="1" applyAlignment="1">
      <alignment horizontal="right" wrapText="1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0" xfId="1" applyNumberFormat="1" applyFill="1" applyBorder="1"/>
    <xf numFmtId="49" fontId="1" fillId="3" borderId="0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5" fontId="5" fillId="3" borderId="0" xfId="1" applyNumberFormat="1" applyFont="1" applyFill="1" applyAlignment="1">
      <alignment horizontal="left" indent="4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left" indent="2"/>
    </xf>
    <xf numFmtId="165" fontId="5" fillId="3" borderId="6" xfId="1" applyNumberFormat="1" applyFont="1" applyFill="1" applyBorder="1" applyAlignment="1">
      <alignment horizontal="left" indent="4"/>
    </xf>
    <xf numFmtId="165" fontId="5" fillId="3" borderId="0" xfId="1" applyNumberFormat="1" applyFont="1" applyFill="1" applyBorder="1" applyAlignment="1">
      <alignment horizontal="left"/>
    </xf>
    <xf numFmtId="165" fontId="5" fillId="3" borderId="4" xfId="1" applyNumberFormat="1" applyFont="1" applyFill="1" applyBorder="1"/>
    <xf numFmtId="165" fontId="5" fillId="3" borderId="7" xfId="1" applyNumberFormat="1" applyFont="1" applyFill="1" applyBorder="1" applyAlignment="1">
      <alignment horizontal="left" indent="4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/>
    <xf numFmtId="165" fontId="5" fillId="3" borderId="0" xfId="1" applyNumberFormat="1" applyFont="1" applyFill="1" applyBorder="1"/>
    <xf numFmtId="165" fontId="5" fillId="3" borderId="9" xfId="1" applyNumberFormat="1" applyFont="1" applyFill="1" applyBorder="1" applyAlignment="1">
      <alignment horizontal="left" indent="4"/>
    </xf>
    <xf numFmtId="0" fontId="0" fillId="3" borderId="0" xfId="0" applyFill="1"/>
    <xf numFmtId="0" fontId="0" fillId="0" borderId="0" xfId="0" applyFill="1"/>
    <xf numFmtId="165" fontId="5" fillId="3" borderId="10" xfId="1" applyNumberFormat="1" applyFont="1" applyFill="1" applyBorder="1"/>
    <xf numFmtId="165" fontId="1" fillId="0" borderId="0" xfId="1" applyNumberFormat="1" applyFont="1" applyFill="1" applyAlignment="1">
      <alignment horizontal="left" indent="4"/>
    </xf>
    <xf numFmtId="165" fontId="1" fillId="3" borderId="0" xfId="1" applyNumberFormat="1" applyFont="1" applyFill="1" applyAlignment="1">
      <alignment horizontal="left" indent="4"/>
    </xf>
    <xf numFmtId="165" fontId="1" fillId="3" borderId="4" xfId="1" applyNumberFormat="1" applyFont="1" applyFill="1" applyBorder="1"/>
    <xf numFmtId="0" fontId="5" fillId="3" borderId="0" xfId="0" applyFont="1" applyFill="1"/>
    <xf numFmtId="0" fontId="0" fillId="3" borderId="0" xfId="0" applyFill="1" applyBorder="1"/>
    <xf numFmtId="165" fontId="0" fillId="3" borderId="0" xfId="0" applyNumberFormat="1" applyFill="1" applyBorder="1"/>
    <xf numFmtId="165" fontId="1" fillId="3" borderId="0" xfId="1" applyNumberFormat="1" applyFill="1" applyBorder="1" applyAlignment="1">
      <alignment horizontal="left"/>
    </xf>
    <xf numFmtId="165" fontId="1" fillId="3" borderId="0" xfId="1" applyNumberFormat="1" applyFill="1" applyAlignment="1">
      <alignment horizontal="center"/>
    </xf>
    <xf numFmtId="165" fontId="1" fillId="3" borderId="0" xfId="1" applyNumberFormat="1" applyFill="1" applyAlignment="1">
      <alignment horizontal="left" indent="4"/>
    </xf>
    <xf numFmtId="0" fontId="0" fillId="0" borderId="0" xfId="0" applyAlignment="1">
      <alignment horizontal="left"/>
    </xf>
    <xf numFmtId="165" fontId="1" fillId="3" borderId="0" xfId="1" applyNumberFormat="1" applyFont="1" applyFill="1" applyBorder="1"/>
    <xf numFmtId="0" fontId="5" fillId="3" borderId="0" xfId="0" applyFont="1" applyFill="1" applyBorder="1"/>
    <xf numFmtId="165" fontId="4" fillId="3" borderId="0" xfId="1" applyNumberFormat="1" applyFont="1" applyFill="1" applyBorder="1"/>
    <xf numFmtId="165" fontId="5" fillId="0" borderId="4" xfId="1" applyNumberFormat="1" applyFont="1" applyFill="1" applyBorder="1"/>
    <xf numFmtId="0" fontId="0" fillId="3" borderId="0" xfId="0" applyNumberFormat="1" applyFill="1"/>
    <xf numFmtId="0" fontId="0" fillId="3" borderId="4" xfId="0" applyNumberFormat="1" applyFill="1" applyBorder="1"/>
    <xf numFmtId="165" fontId="4" fillId="3" borderId="4" xfId="1" applyNumberFormat="1" applyFont="1" applyFill="1" applyBorder="1"/>
    <xf numFmtId="165" fontId="1" fillId="0" borderId="4" xfId="1" applyNumberFormat="1" applyFont="1" applyFill="1" applyBorder="1"/>
    <xf numFmtId="0" fontId="6" fillId="3" borderId="4" xfId="0" applyNumberFormat="1" applyFont="1" applyFill="1" applyBorder="1"/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2"/>
  <sheetViews>
    <sheetView tabSelected="1" zoomScale="80" zoomScaleNormal="80" zoomScaleSheetLayoutView="110" workbookViewId="0">
      <selection activeCell="Q13" sqref="Q13"/>
    </sheetView>
  </sheetViews>
  <sheetFormatPr baseColWidth="10" defaultRowHeight="15" x14ac:dyDescent="0.25"/>
  <cols>
    <col min="1" max="1" width="35" customWidth="1"/>
    <col min="2" max="2" width="15" customWidth="1"/>
    <col min="3" max="4" width="14.140625" customWidth="1"/>
    <col min="5" max="5" width="15.42578125" customWidth="1"/>
    <col min="6" max="7" width="15.28515625" customWidth="1"/>
    <col min="8" max="8" width="14.42578125" customWidth="1"/>
    <col min="9" max="9" width="15.5703125" customWidth="1"/>
    <col min="10" max="10" width="14.7109375" customWidth="1"/>
    <col min="11" max="12" width="11.42578125" style="35"/>
    <col min="13" max="13" width="28.85546875" style="35" customWidth="1"/>
    <col min="14" max="23" width="11.42578125" style="35"/>
  </cols>
  <sheetData>
    <row r="1" spans="1:23" s="22" customFormat="1" ht="12" customHeight="1" x14ac:dyDescent="0.2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s="22" customFormat="1" ht="12" customHeight="1" x14ac:dyDescent="0.2">
      <c r="A2" s="63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49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s="22" customFormat="1" ht="12" customHeight="1" x14ac:dyDescent="0.2">
      <c r="A3" s="62" t="s">
        <v>36</v>
      </c>
      <c r="B3" s="62"/>
      <c r="C3" s="62"/>
      <c r="D3" s="62"/>
      <c r="E3" s="62"/>
      <c r="F3" s="62"/>
      <c r="G3" s="62"/>
      <c r="H3" s="62"/>
      <c r="I3" s="62"/>
      <c r="J3" s="62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s="22" customFormat="1" ht="12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12" customHeight="1" x14ac:dyDescent="0.25">
      <c r="A5" s="57" t="s">
        <v>41</v>
      </c>
      <c r="B5" s="57"/>
      <c r="C5" s="57"/>
      <c r="D5" s="57"/>
      <c r="E5" s="57"/>
      <c r="F5" s="57"/>
      <c r="G5" s="57"/>
      <c r="H5" s="57"/>
      <c r="I5" s="57"/>
      <c r="J5" s="57"/>
      <c r="K5" s="42"/>
    </row>
    <row r="6" spans="1:23" ht="12" customHeight="1" x14ac:dyDescent="0.25">
      <c r="A6" s="57" t="s">
        <v>40</v>
      </c>
      <c r="B6" s="57"/>
      <c r="C6" s="57"/>
      <c r="D6" s="57"/>
      <c r="E6" s="57"/>
      <c r="F6" s="57"/>
      <c r="G6" s="57"/>
      <c r="H6" s="57"/>
      <c r="I6" s="57"/>
      <c r="J6" s="57"/>
      <c r="K6" s="42"/>
    </row>
    <row r="7" spans="1:23" ht="12" customHeight="1" x14ac:dyDescent="0.25">
      <c r="A7" s="57" t="s">
        <v>85</v>
      </c>
      <c r="B7" s="57"/>
      <c r="C7" s="57"/>
      <c r="D7" s="57"/>
      <c r="E7" s="57"/>
      <c r="F7" s="57"/>
      <c r="G7" s="57"/>
      <c r="H7" s="57"/>
      <c r="I7" s="57"/>
      <c r="J7" s="57"/>
      <c r="K7" s="42"/>
    </row>
    <row r="8" spans="1:23" ht="12" customHeight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42"/>
    </row>
    <row r="9" spans="1:23" ht="24.95" customHeight="1" x14ac:dyDescent="0.25">
      <c r="A9" s="58" t="s">
        <v>38</v>
      </c>
      <c r="B9" s="60" t="s">
        <v>0</v>
      </c>
      <c r="C9" s="60"/>
      <c r="D9" s="61"/>
      <c r="E9" s="60" t="s">
        <v>1</v>
      </c>
      <c r="F9" s="60"/>
      <c r="G9" s="61"/>
      <c r="H9" s="60" t="s">
        <v>33</v>
      </c>
      <c r="I9" s="60"/>
      <c r="J9" s="61"/>
      <c r="K9" s="43"/>
    </row>
    <row r="10" spans="1:23" ht="44.25" customHeight="1" x14ac:dyDescent="0.25">
      <c r="A10" s="59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31" t="s">
        <v>4</v>
      </c>
      <c r="K10" s="42"/>
    </row>
    <row r="11" spans="1:23" ht="19.5" customHeight="1" x14ac:dyDescent="0.25">
      <c r="A11" s="3" t="s">
        <v>5</v>
      </c>
      <c r="B11" s="4">
        <f>+B12+B19+B49</f>
        <v>2739</v>
      </c>
      <c r="C11" s="4">
        <f>+C12+C19+C49</f>
        <v>217334</v>
      </c>
      <c r="D11" s="4">
        <f>+D12+D19+D49</f>
        <v>527534</v>
      </c>
      <c r="E11" s="4">
        <f>E13+E20+E41+E50+E59</f>
        <v>2640</v>
      </c>
      <c r="F11" s="4">
        <f>F13+F20+F41+F50+F59</f>
        <v>162752</v>
      </c>
      <c r="G11" s="4">
        <f>G13+G20+G41+G50+G59</f>
        <v>343551</v>
      </c>
      <c r="H11" s="4">
        <f>+H12+H20+H41+H50+H59</f>
        <v>99</v>
      </c>
      <c r="I11" s="4">
        <f>+I12+I20+I41+I50+I59</f>
        <v>54582</v>
      </c>
      <c r="J11" s="5">
        <f>+J12+J20+J41+J50+J59</f>
        <v>183983</v>
      </c>
      <c r="K11" s="42"/>
    </row>
    <row r="12" spans="1:23" ht="15" customHeight="1" x14ac:dyDescent="0.25">
      <c r="A12" s="7" t="s">
        <v>9</v>
      </c>
      <c r="B12" s="4">
        <f>+B13</f>
        <v>42</v>
      </c>
      <c r="C12" s="4">
        <f>+C13</f>
        <v>12303</v>
      </c>
      <c r="D12" s="4">
        <f t="shared" ref="D12:H12" si="0">+D13</f>
        <v>29265</v>
      </c>
      <c r="E12" s="4">
        <f>+E13</f>
        <v>33</v>
      </c>
      <c r="F12" s="4">
        <f>+F13</f>
        <v>5255</v>
      </c>
      <c r="G12" s="4">
        <f t="shared" si="0"/>
        <v>9278</v>
      </c>
      <c r="H12" s="4">
        <f t="shared" si="0"/>
        <v>9</v>
      </c>
      <c r="I12" s="4">
        <f>+I13</f>
        <v>7048</v>
      </c>
      <c r="J12" s="32">
        <f>+J13</f>
        <v>19987</v>
      </c>
      <c r="K12" s="42"/>
    </row>
    <row r="13" spans="1:23" ht="15" customHeight="1" x14ac:dyDescent="0.25">
      <c r="A13" s="6" t="s">
        <v>9</v>
      </c>
      <c r="B13" s="4">
        <f t="shared" ref="B13:J13" si="1">SUM(B14:B18)</f>
        <v>42</v>
      </c>
      <c r="C13" s="4">
        <f t="shared" si="1"/>
        <v>12303</v>
      </c>
      <c r="D13" s="4">
        <f t="shared" si="1"/>
        <v>29265</v>
      </c>
      <c r="E13" s="4">
        <f>SUM(E14:E18)</f>
        <v>33</v>
      </c>
      <c r="F13" s="4">
        <f>SUM(F14:F18)</f>
        <v>5255</v>
      </c>
      <c r="G13" s="4">
        <f t="shared" si="1"/>
        <v>9278</v>
      </c>
      <c r="H13" s="4">
        <f t="shared" si="1"/>
        <v>9</v>
      </c>
      <c r="I13" s="4">
        <f t="shared" si="1"/>
        <v>7048</v>
      </c>
      <c r="J13" s="5">
        <f t="shared" si="1"/>
        <v>19987</v>
      </c>
      <c r="K13" s="42"/>
    </row>
    <row r="14" spans="1:23" ht="15" customHeight="1" x14ac:dyDescent="0.25">
      <c r="A14" s="24" t="s">
        <v>91</v>
      </c>
      <c r="B14" s="4">
        <f>+E14+H14</f>
        <v>2</v>
      </c>
      <c r="C14" s="4">
        <f t="shared" ref="C14" si="2">+F14+I14</f>
        <v>419</v>
      </c>
      <c r="D14" s="4">
        <f t="shared" ref="D14" si="3">+G14+J14</f>
        <v>2148</v>
      </c>
      <c r="E14" s="29">
        <v>1</v>
      </c>
      <c r="F14" s="29">
        <v>195</v>
      </c>
      <c r="G14" s="29">
        <v>1083</v>
      </c>
      <c r="H14" s="29">
        <v>1</v>
      </c>
      <c r="I14" s="29">
        <v>224</v>
      </c>
      <c r="J14" s="33">
        <v>1065</v>
      </c>
      <c r="K14" s="42"/>
      <c r="M14" s="7"/>
    </row>
    <row r="15" spans="1:23" ht="15" customHeight="1" x14ac:dyDescent="0.25">
      <c r="A15" s="24" t="s">
        <v>92</v>
      </c>
      <c r="B15" s="4">
        <f>+E15+H15</f>
        <v>9</v>
      </c>
      <c r="C15" s="4">
        <f t="shared" ref="C15:C18" si="4">+F15+I15</f>
        <v>2511</v>
      </c>
      <c r="D15" s="4">
        <f t="shared" ref="D15:D18" si="5">+G15+J15</f>
        <v>7215</v>
      </c>
      <c r="E15" s="29">
        <v>7</v>
      </c>
      <c r="F15" s="29">
        <v>984</v>
      </c>
      <c r="G15" s="29">
        <v>1167</v>
      </c>
      <c r="H15" s="29">
        <v>2</v>
      </c>
      <c r="I15" s="29">
        <v>1527</v>
      </c>
      <c r="J15" s="33">
        <v>6048</v>
      </c>
      <c r="K15" s="42"/>
      <c r="M15" s="7"/>
    </row>
    <row r="16" spans="1:23" ht="15" customHeight="1" x14ac:dyDescent="0.25">
      <c r="A16" s="24" t="s">
        <v>93</v>
      </c>
      <c r="B16" s="4">
        <f>+E16+H16</f>
        <v>26</v>
      </c>
      <c r="C16" s="4">
        <f t="shared" si="4"/>
        <v>5820</v>
      </c>
      <c r="D16" s="4">
        <f t="shared" si="5"/>
        <v>12665</v>
      </c>
      <c r="E16" s="29">
        <v>23</v>
      </c>
      <c r="F16" s="29">
        <v>3380</v>
      </c>
      <c r="G16" s="29">
        <v>5513</v>
      </c>
      <c r="H16" s="29">
        <v>3</v>
      </c>
      <c r="I16" s="29">
        <v>2440</v>
      </c>
      <c r="J16" s="33">
        <v>7152</v>
      </c>
      <c r="K16" s="42"/>
      <c r="M16" s="7"/>
    </row>
    <row r="17" spans="1:13" ht="15" customHeight="1" x14ac:dyDescent="0.25">
      <c r="A17" s="24" t="s">
        <v>94</v>
      </c>
      <c r="B17" s="4">
        <f>+E17+H17</f>
        <v>3</v>
      </c>
      <c r="C17" s="4">
        <f t="shared" si="4"/>
        <v>1608</v>
      </c>
      <c r="D17" s="4">
        <f t="shared" si="5"/>
        <v>2201</v>
      </c>
      <c r="E17" s="29">
        <v>1</v>
      </c>
      <c r="F17" s="29">
        <v>246</v>
      </c>
      <c r="G17" s="29">
        <v>632</v>
      </c>
      <c r="H17" s="29">
        <v>2</v>
      </c>
      <c r="I17" s="29">
        <v>1362</v>
      </c>
      <c r="J17" s="33">
        <v>1569</v>
      </c>
      <c r="K17" s="42"/>
      <c r="M17" s="7"/>
    </row>
    <row r="18" spans="1:13" ht="15" customHeight="1" x14ac:dyDescent="0.25">
      <c r="A18" s="24" t="s">
        <v>95</v>
      </c>
      <c r="B18" s="4">
        <f>+E18+H18</f>
        <v>2</v>
      </c>
      <c r="C18" s="4">
        <f t="shared" si="4"/>
        <v>1945</v>
      </c>
      <c r="D18" s="4">
        <f t="shared" si="5"/>
        <v>5036</v>
      </c>
      <c r="E18" s="29">
        <v>1</v>
      </c>
      <c r="F18" s="29">
        <v>450</v>
      </c>
      <c r="G18" s="29">
        <v>883</v>
      </c>
      <c r="H18" s="29">
        <v>1</v>
      </c>
      <c r="I18" s="29">
        <v>1495</v>
      </c>
      <c r="J18" s="33">
        <v>4153</v>
      </c>
      <c r="K18" s="42"/>
      <c r="M18" s="7"/>
    </row>
    <row r="19" spans="1:13" ht="15" customHeight="1" x14ac:dyDescent="0.25">
      <c r="A19" s="25" t="s">
        <v>7</v>
      </c>
      <c r="B19" s="4">
        <f t="shared" ref="B19:J19" si="6">+B20+B41</f>
        <v>1252</v>
      </c>
      <c r="C19" s="4">
        <f t="shared" si="6"/>
        <v>120420</v>
      </c>
      <c r="D19" s="4">
        <f t="shared" si="6"/>
        <v>312380</v>
      </c>
      <c r="E19" s="4">
        <f t="shared" si="6"/>
        <v>1187</v>
      </c>
      <c r="F19" s="4">
        <f t="shared" si="6"/>
        <v>91265</v>
      </c>
      <c r="G19" s="4">
        <f t="shared" si="6"/>
        <v>206607</v>
      </c>
      <c r="H19" s="4">
        <f t="shared" si="6"/>
        <v>65</v>
      </c>
      <c r="I19" s="4">
        <f t="shared" si="6"/>
        <v>29155</v>
      </c>
      <c r="J19" s="5">
        <f t="shared" si="6"/>
        <v>105773</v>
      </c>
      <c r="K19" s="42"/>
      <c r="M19" s="7"/>
    </row>
    <row r="20" spans="1:13" ht="15" customHeight="1" x14ac:dyDescent="0.25">
      <c r="A20" s="26" t="s">
        <v>7</v>
      </c>
      <c r="B20" s="54">
        <f t="shared" ref="B20:J20" si="7">SUM(B21:B40)</f>
        <v>1209</v>
      </c>
      <c r="C20" s="4">
        <f t="shared" si="7"/>
        <v>114449</v>
      </c>
      <c r="D20" s="4">
        <f t="shared" si="7"/>
        <v>288495</v>
      </c>
      <c r="E20" s="4">
        <f t="shared" si="7"/>
        <v>1154</v>
      </c>
      <c r="F20" s="4">
        <f t="shared" si="7"/>
        <v>88449</v>
      </c>
      <c r="G20" s="4">
        <f t="shared" si="7"/>
        <v>198216</v>
      </c>
      <c r="H20" s="4">
        <f t="shared" si="7"/>
        <v>55</v>
      </c>
      <c r="I20" s="4">
        <f t="shared" si="7"/>
        <v>26000</v>
      </c>
      <c r="J20" s="5">
        <f t="shared" si="7"/>
        <v>90279</v>
      </c>
      <c r="K20" s="42"/>
      <c r="M20" s="7"/>
    </row>
    <row r="21" spans="1:13" ht="15" customHeight="1" x14ac:dyDescent="0.25">
      <c r="A21" s="46" t="s">
        <v>37</v>
      </c>
      <c r="B21" s="4">
        <f t="shared" ref="B21:D22" si="8">+E21+H21</f>
        <v>30</v>
      </c>
      <c r="C21" s="4">
        <f>+F21+I21</f>
        <v>2678</v>
      </c>
      <c r="D21" s="4">
        <f>+G21+J21</f>
        <v>6676</v>
      </c>
      <c r="E21" s="29">
        <v>26</v>
      </c>
      <c r="F21" s="55">
        <v>1249</v>
      </c>
      <c r="G21" s="51">
        <v>3050</v>
      </c>
      <c r="H21" s="29">
        <v>4</v>
      </c>
      <c r="I21" s="29">
        <v>1429</v>
      </c>
      <c r="J21" s="33">
        <v>3626</v>
      </c>
      <c r="K21" s="42"/>
      <c r="M21" s="7"/>
    </row>
    <row r="22" spans="1:13" ht="15" customHeight="1" x14ac:dyDescent="0.25">
      <c r="A22" s="46" t="s">
        <v>18</v>
      </c>
      <c r="B22" s="4">
        <f t="shared" si="8"/>
        <v>4</v>
      </c>
      <c r="C22" s="4">
        <f t="shared" si="8"/>
        <v>62</v>
      </c>
      <c r="D22" s="4">
        <f t="shared" si="8"/>
        <v>122</v>
      </c>
      <c r="E22" s="29">
        <v>3</v>
      </c>
      <c r="F22" s="40">
        <v>57</v>
      </c>
      <c r="G22" s="29">
        <v>103</v>
      </c>
      <c r="H22" s="29">
        <v>1</v>
      </c>
      <c r="I22" s="29">
        <v>5</v>
      </c>
      <c r="J22" s="33">
        <v>19</v>
      </c>
      <c r="K22" s="42"/>
      <c r="M22" s="7"/>
    </row>
    <row r="23" spans="1:13" ht="15" customHeight="1" x14ac:dyDescent="0.25">
      <c r="A23" s="46" t="s">
        <v>56</v>
      </c>
      <c r="B23" s="4">
        <f t="shared" ref="B23" si="9">+E23+H23</f>
        <v>2</v>
      </c>
      <c r="C23" s="4">
        <f t="shared" ref="C23" si="10">+F23+I23</f>
        <v>681</v>
      </c>
      <c r="D23" s="4">
        <f t="shared" ref="D23" si="11">+G23+J23</f>
        <v>941</v>
      </c>
      <c r="E23" s="29">
        <v>1</v>
      </c>
      <c r="F23" s="40">
        <v>128</v>
      </c>
      <c r="G23" s="29">
        <v>250</v>
      </c>
      <c r="H23" s="29">
        <v>1</v>
      </c>
      <c r="I23" s="29">
        <v>553</v>
      </c>
      <c r="J23" s="33">
        <v>691</v>
      </c>
      <c r="K23" s="42"/>
      <c r="M23" s="7"/>
    </row>
    <row r="24" spans="1:13" ht="15" customHeight="1" x14ac:dyDescent="0.25">
      <c r="A24" s="46" t="s">
        <v>17</v>
      </c>
      <c r="B24" s="4">
        <f t="shared" ref="B24:D40" si="12">+E24+H24</f>
        <v>73</v>
      </c>
      <c r="C24" s="4">
        <f t="shared" si="12"/>
        <v>1475</v>
      </c>
      <c r="D24" s="4">
        <f t="shared" si="12"/>
        <v>3607</v>
      </c>
      <c r="E24" s="53">
        <v>71</v>
      </c>
      <c r="F24" s="56">
        <v>1463</v>
      </c>
      <c r="G24" s="52">
        <v>3539</v>
      </c>
      <c r="H24" s="29">
        <v>2</v>
      </c>
      <c r="I24" s="29">
        <v>12</v>
      </c>
      <c r="J24" s="33">
        <v>68</v>
      </c>
      <c r="K24" s="42"/>
      <c r="M24" s="7"/>
    </row>
    <row r="25" spans="1:13" ht="15" customHeight="1" x14ac:dyDescent="0.25">
      <c r="A25" s="46" t="s">
        <v>16</v>
      </c>
      <c r="B25" s="4">
        <f t="shared" si="12"/>
        <v>67</v>
      </c>
      <c r="C25" s="4">
        <f t="shared" si="12"/>
        <v>1736</v>
      </c>
      <c r="D25" s="4">
        <f t="shared" si="12"/>
        <v>4752</v>
      </c>
      <c r="E25" s="29">
        <v>60</v>
      </c>
      <c r="F25" s="40">
        <v>1539</v>
      </c>
      <c r="G25" s="29">
        <v>3438</v>
      </c>
      <c r="H25" s="29">
        <v>7</v>
      </c>
      <c r="I25" s="29">
        <v>197</v>
      </c>
      <c r="J25" s="33">
        <v>1314</v>
      </c>
      <c r="K25" s="42"/>
      <c r="M25" s="7"/>
    </row>
    <row r="26" spans="1:13" ht="15" customHeight="1" x14ac:dyDescent="0.25">
      <c r="A26" s="24" t="s">
        <v>96</v>
      </c>
      <c r="B26" s="4">
        <f t="shared" ref="B26" si="13">+E26+H26</f>
        <v>1</v>
      </c>
      <c r="C26" s="4">
        <f t="shared" ref="C26" si="14">+F26+I26</f>
        <v>6</v>
      </c>
      <c r="D26" s="4">
        <f t="shared" ref="D26" si="15">+G26+J26</f>
        <v>16</v>
      </c>
      <c r="E26" s="29">
        <v>0</v>
      </c>
      <c r="F26" s="40">
        <v>0</v>
      </c>
      <c r="G26" s="29">
        <v>0</v>
      </c>
      <c r="H26" s="29">
        <v>1</v>
      </c>
      <c r="I26" s="29">
        <v>6</v>
      </c>
      <c r="J26" s="33">
        <v>16</v>
      </c>
      <c r="K26" s="42"/>
      <c r="M26" s="7"/>
    </row>
    <row r="27" spans="1:13" ht="15" customHeight="1" x14ac:dyDescent="0.25">
      <c r="A27" s="46" t="s">
        <v>23</v>
      </c>
      <c r="B27" s="4">
        <f t="shared" si="12"/>
        <v>6</v>
      </c>
      <c r="C27" s="4">
        <f t="shared" si="12"/>
        <v>582</v>
      </c>
      <c r="D27" s="4">
        <f t="shared" si="12"/>
        <v>1927</v>
      </c>
      <c r="E27" s="29">
        <v>2</v>
      </c>
      <c r="F27" s="40">
        <v>235</v>
      </c>
      <c r="G27" s="29">
        <v>420</v>
      </c>
      <c r="H27" s="29">
        <v>4</v>
      </c>
      <c r="I27" s="29">
        <v>347</v>
      </c>
      <c r="J27" s="33">
        <v>1507</v>
      </c>
      <c r="K27" s="42"/>
      <c r="M27" s="7"/>
    </row>
    <row r="28" spans="1:13" ht="15" customHeight="1" x14ac:dyDescent="0.25">
      <c r="A28" s="24" t="s">
        <v>24</v>
      </c>
      <c r="B28" s="4">
        <f>+E28+H28</f>
        <v>60</v>
      </c>
      <c r="C28" s="4">
        <f t="shared" si="12"/>
        <v>6391</v>
      </c>
      <c r="D28" s="4">
        <f t="shared" si="12"/>
        <v>25301</v>
      </c>
      <c r="E28" s="29">
        <v>58</v>
      </c>
      <c r="F28" s="40">
        <v>5098</v>
      </c>
      <c r="G28" s="29">
        <v>17724</v>
      </c>
      <c r="H28" s="29">
        <v>2</v>
      </c>
      <c r="I28" s="29">
        <v>1293</v>
      </c>
      <c r="J28" s="33">
        <v>7577</v>
      </c>
      <c r="K28" s="42"/>
      <c r="M28" s="7"/>
    </row>
    <row r="29" spans="1:13" ht="14.25" customHeight="1" x14ac:dyDescent="0.25">
      <c r="A29" s="24" t="s">
        <v>28</v>
      </c>
      <c r="B29" s="4">
        <f t="shared" si="12"/>
        <v>22</v>
      </c>
      <c r="C29" s="4">
        <f t="shared" si="12"/>
        <v>5310</v>
      </c>
      <c r="D29" s="4">
        <f t="shared" si="12"/>
        <v>30799</v>
      </c>
      <c r="E29" s="29">
        <v>17</v>
      </c>
      <c r="F29" s="40">
        <v>4248</v>
      </c>
      <c r="G29" s="29">
        <v>25149</v>
      </c>
      <c r="H29" s="29">
        <v>5</v>
      </c>
      <c r="I29" s="29">
        <v>1062</v>
      </c>
      <c r="J29" s="33">
        <v>5650</v>
      </c>
      <c r="K29" s="42"/>
      <c r="M29" s="7"/>
    </row>
    <row r="30" spans="1:13" ht="15" customHeight="1" x14ac:dyDescent="0.25">
      <c r="A30" s="24" t="s">
        <v>21</v>
      </c>
      <c r="B30" s="4">
        <f t="shared" si="12"/>
        <v>65</v>
      </c>
      <c r="C30" s="4">
        <f t="shared" si="12"/>
        <v>3115</v>
      </c>
      <c r="D30" s="4">
        <f t="shared" si="12"/>
        <v>7837</v>
      </c>
      <c r="E30" s="29">
        <v>60</v>
      </c>
      <c r="F30" s="40">
        <v>2584</v>
      </c>
      <c r="G30" s="29">
        <v>5466</v>
      </c>
      <c r="H30" s="29">
        <v>5</v>
      </c>
      <c r="I30" s="29">
        <v>531</v>
      </c>
      <c r="J30" s="33">
        <v>2371</v>
      </c>
      <c r="K30" s="42"/>
      <c r="M30" s="7"/>
    </row>
    <row r="31" spans="1:13" ht="15" customHeight="1" x14ac:dyDescent="0.25">
      <c r="A31" s="24" t="s">
        <v>15</v>
      </c>
      <c r="B31" s="4">
        <f t="shared" si="12"/>
        <v>377</v>
      </c>
      <c r="C31" s="4">
        <f t="shared" si="12"/>
        <v>41169</v>
      </c>
      <c r="D31" s="4">
        <f t="shared" si="12"/>
        <v>68820</v>
      </c>
      <c r="E31" s="29">
        <v>372</v>
      </c>
      <c r="F31" s="40">
        <v>40810</v>
      </c>
      <c r="G31" s="29">
        <v>66764</v>
      </c>
      <c r="H31" s="29">
        <v>5</v>
      </c>
      <c r="I31" s="29">
        <v>359</v>
      </c>
      <c r="J31" s="33">
        <v>2056</v>
      </c>
      <c r="K31" s="42"/>
      <c r="M31" s="7"/>
    </row>
    <row r="32" spans="1:13" ht="15" customHeight="1" x14ac:dyDescent="0.25">
      <c r="A32" s="24" t="s">
        <v>29</v>
      </c>
      <c r="B32" s="4">
        <f>+E32+H32</f>
        <v>7</v>
      </c>
      <c r="C32" s="4">
        <f t="shared" si="12"/>
        <v>3378</v>
      </c>
      <c r="D32" s="4">
        <f t="shared" si="12"/>
        <v>13569</v>
      </c>
      <c r="E32" s="29">
        <v>6</v>
      </c>
      <c r="F32" s="40">
        <v>2574</v>
      </c>
      <c r="G32" s="29">
        <v>8209</v>
      </c>
      <c r="H32" s="29">
        <v>1</v>
      </c>
      <c r="I32" s="29">
        <v>804</v>
      </c>
      <c r="J32" s="33">
        <v>5360</v>
      </c>
      <c r="K32" s="42"/>
      <c r="M32" s="7"/>
    </row>
    <row r="33" spans="1:23" ht="15" customHeight="1" x14ac:dyDescent="0.25">
      <c r="A33" s="24" t="s">
        <v>14</v>
      </c>
      <c r="B33" s="4">
        <f t="shared" si="12"/>
        <v>254</v>
      </c>
      <c r="C33" s="4">
        <f t="shared" si="12"/>
        <v>24589</v>
      </c>
      <c r="D33" s="4">
        <f t="shared" si="12"/>
        <v>56644</v>
      </c>
      <c r="E33" s="29">
        <v>249</v>
      </c>
      <c r="F33" s="40">
        <v>11264</v>
      </c>
      <c r="G33" s="29">
        <v>20898</v>
      </c>
      <c r="H33" s="51">
        <v>5</v>
      </c>
      <c r="I33" s="29">
        <v>13325</v>
      </c>
      <c r="J33" s="33">
        <v>35746</v>
      </c>
      <c r="K33" s="42"/>
      <c r="M33" s="7"/>
    </row>
    <row r="34" spans="1:23" ht="15" customHeight="1" x14ac:dyDescent="0.25">
      <c r="A34" s="24" t="s">
        <v>53</v>
      </c>
      <c r="B34" s="4">
        <f t="shared" si="12"/>
        <v>4</v>
      </c>
      <c r="C34" s="4">
        <f t="shared" si="12"/>
        <v>226</v>
      </c>
      <c r="D34" s="4">
        <f t="shared" si="12"/>
        <v>659</v>
      </c>
      <c r="E34" s="29">
        <v>3</v>
      </c>
      <c r="F34" s="40">
        <v>206</v>
      </c>
      <c r="G34" s="29">
        <v>477</v>
      </c>
      <c r="H34" s="29">
        <v>1</v>
      </c>
      <c r="I34" s="29">
        <v>20</v>
      </c>
      <c r="J34" s="33">
        <v>182</v>
      </c>
      <c r="K34" s="42"/>
      <c r="M34" s="11"/>
    </row>
    <row r="35" spans="1:23" ht="15" customHeight="1" x14ac:dyDescent="0.25">
      <c r="A35" s="24" t="s">
        <v>25</v>
      </c>
      <c r="B35" s="4">
        <f t="shared" si="12"/>
        <v>126</v>
      </c>
      <c r="C35" s="4">
        <f t="shared" si="12"/>
        <v>13960</v>
      </c>
      <c r="D35" s="4">
        <f t="shared" si="12"/>
        <v>26839</v>
      </c>
      <c r="E35" s="29">
        <v>121</v>
      </c>
      <c r="F35" s="40">
        <v>10324</v>
      </c>
      <c r="G35" s="29">
        <v>16029</v>
      </c>
      <c r="H35" s="29">
        <v>5</v>
      </c>
      <c r="I35" s="29">
        <v>3636</v>
      </c>
      <c r="J35" s="33">
        <v>10810</v>
      </c>
      <c r="K35" s="42"/>
      <c r="M35" s="44"/>
    </row>
    <row r="36" spans="1:23" s="36" customFormat="1" ht="15" customHeight="1" x14ac:dyDescent="0.25">
      <c r="A36" s="38" t="s">
        <v>30</v>
      </c>
      <c r="B36" s="4">
        <f t="shared" ref="B36" si="16">+E36+H36</f>
        <v>3</v>
      </c>
      <c r="C36" s="4">
        <f t="shared" ref="C36" si="17">+F36+I36</f>
        <v>277</v>
      </c>
      <c r="D36" s="4">
        <f t="shared" ref="D36" si="18">+G36+J36</f>
        <v>867</v>
      </c>
      <c r="E36" s="29">
        <v>2</v>
      </c>
      <c r="F36" s="40">
        <v>204</v>
      </c>
      <c r="G36" s="29">
        <v>259</v>
      </c>
      <c r="H36" s="29">
        <v>1</v>
      </c>
      <c r="I36" s="29">
        <v>73</v>
      </c>
      <c r="J36" s="33">
        <v>608</v>
      </c>
      <c r="K36" s="42"/>
      <c r="L36" s="35"/>
      <c r="M36" s="11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 ht="15" customHeight="1" x14ac:dyDescent="0.25">
      <c r="A37" s="39" t="s">
        <v>55</v>
      </c>
      <c r="B37" s="4">
        <f t="shared" ref="B37:B39" si="19">+E37+H37</f>
        <v>6</v>
      </c>
      <c r="C37" s="4">
        <f t="shared" ref="C37:C39" si="20">+F37+I37</f>
        <v>2405</v>
      </c>
      <c r="D37" s="4">
        <f t="shared" ref="D37:D39" si="21">+G37+J37</f>
        <v>18772</v>
      </c>
      <c r="E37" s="29">
        <v>4</v>
      </c>
      <c r="F37" s="40">
        <v>2169</v>
      </c>
      <c r="G37" s="29">
        <v>18374</v>
      </c>
      <c r="H37" s="29">
        <v>2</v>
      </c>
      <c r="I37" s="29">
        <v>236</v>
      </c>
      <c r="J37" s="33">
        <v>398</v>
      </c>
      <c r="K37" s="42"/>
      <c r="M37" s="45"/>
    </row>
    <row r="38" spans="1:23" ht="15" customHeight="1" x14ac:dyDescent="0.25">
      <c r="A38" s="39" t="s">
        <v>31</v>
      </c>
      <c r="B38" s="4">
        <f t="shared" si="19"/>
        <v>18</v>
      </c>
      <c r="C38" s="4">
        <f t="shared" si="20"/>
        <v>904</v>
      </c>
      <c r="D38" s="4">
        <f t="shared" si="21"/>
        <v>1953</v>
      </c>
      <c r="E38" s="29">
        <v>17</v>
      </c>
      <c r="F38" s="40">
        <v>567</v>
      </c>
      <c r="G38" s="29">
        <v>931</v>
      </c>
      <c r="H38" s="29">
        <v>1</v>
      </c>
      <c r="I38" s="29">
        <v>337</v>
      </c>
      <c r="J38" s="33">
        <v>1022</v>
      </c>
      <c r="K38" s="42"/>
      <c r="M38" s="45"/>
    </row>
    <row r="39" spans="1:23" ht="15" customHeight="1" x14ac:dyDescent="0.25">
      <c r="A39" s="39" t="s">
        <v>13</v>
      </c>
      <c r="B39" s="4">
        <f t="shared" si="19"/>
        <v>25</v>
      </c>
      <c r="C39" s="4">
        <f t="shared" si="20"/>
        <v>1387</v>
      </c>
      <c r="D39" s="4">
        <f t="shared" si="21"/>
        <v>2551</v>
      </c>
      <c r="E39" s="29">
        <v>24</v>
      </c>
      <c r="F39" s="40">
        <v>1239</v>
      </c>
      <c r="G39" s="29">
        <v>2141</v>
      </c>
      <c r="H39" s="29">
        <v>1</v>
      </c>
      <c r="I39" s="29">
        <v>148</v>
      </c>
      <c r="J39" s="33">
        <v>410</v>
      </c>
      <c r="K39" s="42"/>
      <c r="M39" s="45"/>
    </row>
    <row r="40" spans="1:23" ht="15" customHeight="1" x14ac:dyDescent="0.25">
      <c r="A40" s="24" t="s">
        <v>12</v>
      </c>
      <c r="B40" s="4">
        <f t="shared" si="12"/>
        <v>59</v>
      </c>
      <c r="C40" s="4">
        <f t="shared" si="12"/>
        <v>4118</v>
      </c>
      <c r="D40" s="4">
        <f>+G40+J40</f>
        <v>15843</v>
      </c>
      <c r="E40" s="29">
        <v>58</v>
      </c>
      <c r="F40" s="55">
        <v>2491</v>
      </c>
      <c r="G40" s="51">
        <v>4995</v>
      </c>
      <c r="H40" s="29">
        <v>1</v>
      </c>
      <c r="I40" s="29">
        <v>1627</v>
      </c>
      <c r="J40" s="33">
        <v>10848</v>
      </c>
      <c r="K40" s="42"/>
    </row>
    <row r="41" spans="1:23" ht="15" customHeight="1" x14ac:dyDescent="0.25">
      <c r="A41" s="26" t="s">
        <v>6</v>
      </c>
      <c r="B41" s="4">
        <f t="shared" ref="B41:J41" si="22">SUM(B42:B48)</f>
        <v>43</v>
      </c>
      <c r="C41" s="4">
        <f t="shared" si="22"/>
        <v>5971</v>
      </c>
      <c r="D41" s="4">
        <f t="shared" si="22"/>
        <v>23885</v>
      </c>
      <c r="E41" s="8">
        <f t="shared" si="22"/>
        <v>33</v>
      </c>
      <c r="F41" s="8">
        <f t="shared" si="22"/>
        <v>2816</v>
      </c>
      <c r="G41" s="8">
        <f t="shared" si="22"/>
        <v>8391</v>
      </c>
      <c r="H41" s="8">
        <f t="shared" si="22"/>
        <v>10</v>
      </c>
      <c r="I41" s="8">
        <f t="shared" si="22"/>
        <v>3155</v>
      </c>
      <c r="J41" s="50">
        <f t="shared" si="22"/>
        <v>15494</v>
      </c>
      <c r="K41" s="42"/>
    </row>
    <row r="42" spans="1:23" ht="15" customHeight="1" x14ac:dyDescent="0.25">
      <c r="A42" s="24" t="s">
        <v>32</v>
      </c>
      <c r="B42" s="4">
        <f t="shared" ref="B42:D46" si="23">+E42+H42</f>
        <v>20</v>
      </c>
      <c r="C42" s="4">
        <f t="shared" ref="C42" si="24">+F42+I42</f>
        <v>1528</v>
      </c>
      <c r="D42" s="4">
        <f t="shared" ref="D42" si="25">+G42+J42</f>
        <v>4616</v>
      </c>
      <c r="E42" s="29">
        <v>18</v>
      </c>
      <c r="F42" s="29">
        <v>1364</v>
      </c>
      <c r="G42" s="29">
        <v>3913</v>
      </c>
      <c r="H42" s="29">
        <v>2</v>
      </c>
      <c r="I42" s="29">
        <v>164</v>
      </c>
      <c r="J42" s="33">
        <v>703</v>
      </c>
      <c r="K42" s="42"/>
    </row>
    <row r="43" spans="1:23" ht="15" customHeight="1" x14ac:dyDescent="0.25">
      <c r="A43" s="24" t="s">
        <v>48</v>
      </c>
      <c r="B43" s="4">
        <f t="shared" si="23"/>
        <v>10</v>
      </c>
      <c r="C43" s="4">
        <f t="shared" si="23"/>
        <v>1211</v>
      </c>
      <c r="D43" s="4">
        <f t="shared" si="23"/>
        <v>3379</v>
      </c>
      <c r="E43" s="29">
        <v>6</v>
      </c>
      <c r="F43" s="29">
        <v>615</v>
      </c>
      <c r="G43" s="29">
        <v>2560</v>
      </c>
      <c r="H43" s="29">
        <v>4</v>
      </c>
      <c r="I43" s="29">
        <v>596</v>
      </c>
      <c r="J43" s="33">
        <v>819</v>
      </c>
      <c r="K43" s="42"/>
    </row>
    <row r="44" spans="1:23" ht="15" customHeight="1" x14ac:dyDescent="0.25">
      <c r="A44" s="24" t="s">
        <v>51</v>
      </c>
      <c r="B44" s="4">
        <f t="shared" si="23"/>
        <v>5</v>
      </c>
      <c r="C44" s="4">
        <f t="shared" si="23"/>
        <v>201</v>
      </c>
      <c r="D44" s="4">
        <f t="shared" si="23"/>
        <v>431</v>
      </c>
      <c r="E44" s="29">
        <v>4</v>
      </c>
      <c r="F44" s="29">
        <v>192</v>
      </c>
      <c r="G44" s="29">
        <v>411</v>
      </c>
      <c r="H44" s="29">
        <v>1</v>
      </c>
      <c r="I44" s="29">
        <v>9</v>
      </c>
      <c r="J44" s="33">
        <v>20</v>
      </c>
      <c r="K44" s="42"/>
      <c r="L44" s="42"/>
    </row>
    <row r="45" spans="1:23" ht="15" customHeight="1" x14ac:dyDescent="0.25">
      <c r="A45" s="24" t="s">
        <v>90</v>
      </c>
      <c r="B45" s="4">
        <f t="shared" ref="B45" si="26">+E45+H45</f>
        <v>1</v>
      </c>
      <c r="C45" s="4">
        <f t="shared" ref="C45" si="27">+F45+I45</f>
        <v>74</v>
      </c>
      <c r="D45" s="5">
        <f t="shared" ref="D45" si="28">+G45+J45</f>
        <v>95</v>
      </c>
      <c r="E45" s="29">
        <v>1</v>
      </c>
      <c r="F45" s="29">
        <v>74</v>
      </c>
      <c r="G45" s="29">
        <v>95</v>
      </c>
      <c r="H45" s="29">
        <v>0</v>
      </c>
      <c r="I45" s="29">
        <v>0</v>
      </c>
      <c r="J45" s="33">
        <v>0</v>
      </c>
      <c r="K45" s="42"/>
      <c r="L45" s="42"/>
    </row>
    <row r="46" spans="1:23" ht="15" customHeight="1" x14ac:dyDescent="0.25">
      <c r="A46" s="24" t="s">
        <v>84</v>
      </c>
      <c r="B46" s="4">
        <f t="shared" si="23"/>
        <v>3</v>
      </c>
      <c r="C46" s="4">
        <f t="shared" si="23"/>
        <v>1985</v>
      </c>
      <c r="D46" s="5">
        <f t="shared" si="23"/>
        <v>13087</v>
      </c>
      <c r="E46" s="29">
        <v>2</v>
      </c>
      <c r="F46" s="29">
        <v>35</v>
      </c>
      <c r="G46" s="29">
        <v>87</v>
      </c>
      <c r="H46" s="29">
        <v>1</v>
      </c>
      <c r="I46" s="29">
        <v>1950</v>
      </c>
      <c r="J46" s="33">
        <v>13000</v>
      </c>
      <c r="K46" s="42"/>
    </row>
    <row r="47" spans="1:23" ht="15" customHeight="1" x14ac:dyDescent="0.25">
      <c r="A47" s="27" t="s">
        <v>47</v>
      </c>
      <c r="B47" s="4">
        <f>+E47+H47</f>
        <v>1</v>
      </c>
      <c r="C47" s="4">
        <f t="shared" ref="C47" si="29">+F47+I47</f>
        <v>30</v>
      </c>
      <c r="D47" s="5">
        <f t="shared" ref="D47" si="30">+G47+J47</f>
        <v>200</v>
      </c>
      <c r="E47" s="29">
        <v>1</v>
      </c>
      <c r="F47" s="29">
        <v>30</v>
      </c>
      <c r="G47" s="29">
        <v>200</v>
      </c>
      <c r="H47" s="29">
        <v>0</v>
      </c>
      <c r="I47" s="29">
        <v>0</v>
      </c>
      <c r="J47" s="33">
        <v>0</v>
      </c>
      <c r="K47" s="42"/>
    </row>
    <row r="48" spans="1:23" ht="15" customHeight="1" x14ac:dyDescent="0.25">
      <c r="A48" s="27" t="s">
        <v>19</v>
      </c>
      <c r="B48" s="4">
        <f t="shared" ref="B48:D48" si="31">+E48+H48</f>
        <v>3</v>
      </c>
      <c r="C48" s="4">
        <f t="shared" si="31"/>
        <v>942</v>
      </c>
      <c r="D48" s="5">
        <f t="shared" si="31"/>
        <v>2077</v>
      </c>
      <c r="E48" s="29">
        <v>1</v>
      </c>
      <c r="F48" s="29">
        <v>506</v>
      </c>
      <c r="G48" s="29">
        <v>1125</v>
      </c>
      <c r="H48" s="29">
        <v>2</v>
      </c>
      <c r="I48" s="29">
        <v>436</v>
      </c>
      <c r="J48" s="33">
        <v>952</v>
      </c>
      <c r="K48" s="42"/>
    </row>
    <row r="49" spans="1:11" ht="15" customHeight="1" x14ac:dyDescent="0.25">
      <c r="A49" s="28" t="s">
        <v>10</v>
      </c>
      <c r="B49" s="10">
        <f>+B50+B59</f>
        <v>1445</v>
      </c>
      <c r="C49" s="9">
        <f>+C50+C59</f>
        <v>84611</v>
      </c>
      <c r="D49" s="9">
        <f t="shared" ref="D49:J49" si="32">+D50+D59</f>
        <v>185889</v>
      </c>
      <c r="E49" s="9">
        <f t="shared" si="32"/>
        <v>1420</v>
      </c>
      <c r="F49" s="9">
        <f t="shared" si="32"/>
        <v>66232</v>
      </c>
      <c r="G49" s="9">
        <f t="shared" si="32"/>
        <v>127666</v>
      </c>
      <c r="H49" s="9">
        <f>+H50+H59</f>
        <v>25</v>
      </c>
      <c r="I49" s="9">
        <f t="shared" si="32"/>
        <v>18379</v>
      </c>
      <c r="J49" s="9">
        <f t="shared" si="32"/>
        <v>58223</v>
      </c>
      <c r="K49" s="42"/>
    </row>
    <row r="50" spans="1:11" ht="15" customHeight="1" x14ac:dyDescent="0.25">
      <c r="A50" s="26" t="s">
        <v>11</v>
      </c>
      <c r="B50" s="54">
        <f t="shared" ref="B50:J50" si="33">SUM(B51:B58)</f>
        <v>428</v>
      </c>
      <c r="C50" s="4">
        <f t="shared" si="33"/>
        <v>28193</v>
      </c>
      <c r="D50" s="4">
        <f t="shared" si="33"/>
        <v>57590</v>
      </c>
      <c r="E50" s="4">
        <f t="shared" si="33"/>
        <v>416</v>
      </c>
      <c r="F50" s="4">
        <f t="shared" si="33"/>
        <v>22874</v>
      </c>
      <c r="G50" s="4">
        <f t="shared" si="33"/>
        <v>43758</v>
      </c>
      <c r="H50" s="4">
        <f t="shared" si="33"/>
        <v>12</v>
      </c>
      <c r="I50" s="4">
        <f t="shared" si="33"/>
        <v>5319</v>
      </c>
      <c r="J50" s="5">
        <f t="shared" si="33"/>
        <v>13832</v>
      </c>
      <c r="K50" s="42"/>
    </row>
    <row r="51" spans="1:11" ht="15" customHeight="1" x14ac:dyDescent="0.25">
      <c r="A51" s="24" t="s">
        <v>97</v>
      </c>
      <c r="B51" s="4">
        <f t="shared" ref="B51" si="34">+E51+H51</f>
        <v>4</v>
      </c>
      <c r="C51" s="4">
        <f t="shared" ref="C51" si="35">+F51+I51</f>
        <v>458</v>
      </c>
      <c r="D51" s="4">
        <f t="shared" ref="D51" si="36">+G51+J51</f>
        <v>618</v>
      </c>
      <c r="E51" s="40">
        <v>4</v>
      </c>
      <c r="F51" s="40">
        <v>458</v>
      </c>
      <c r="G51" s="40">
        <v>618</v>
      </c>
      <c r="H51" s="40">
        <v>0</v>
      </c>
      <c r="I51" s="40">
        <v>0</v>
      </c>
      <c r="J51" s="48">
        <v>0</v>
      </c>
      <c r="K51" s="42"/>
    </row>
    <row r="52" spans="1:11" ht="15" customHeight="1" x14ac:dyDescent="0.25">
      <c r="A52" s="24" t="s">
        <v>49</v>
      </c>
      <c r="B52" s="4">
        <f t="shared" ref="B52:D56" si="37">+E52+H52</f>
        <v>184</v>
      </c>
      <c r="C52" s="4">
        <f t="shared" si="37"/>
        <v>12694</v>
      </c>
      <c r="D52" s="4">
        <f t="shared" si="37"/>
        <v>22028</v>
      </c>
      <c r="E52" s="40">
        <v>181</v>
      </c>
      <c r="F52" s="40">
        <v>11222</v>
      </c>
      <c r="G52" s="40">
        <v>19509</v>
      </c>
      <c r="H52" s="40">
        <v>3</v>
      </c>
      <c r="I52" s="40">
        <v>1472</v>
      </c>
      <c r="J52" s="48">
        <v>2519</v>
      </c>
      <c r="K52" s="42"/>
    </row>
    <row r="53" spans="1:11" ht="15" customHeight="1" x14ac:dyDescent="0.25">
      <c r="A53" s="24" t="s">
        <v>80</v>
      </c>
      <c r="B53" s="4">
        <f t="shared" ref="B53" si="38">+E53+H53</f>
        <v>77</v>
      </c>
      <c r="C53" s="4">
        <f t="shared" ref="C53" si="39">+F53+I53</f>
        <v>814</v>
      </c>
      <c r="D53" s="4">
        <f t="shared" ref="D53" si="40">+G53+J53</f>
        <v>4813</v>
      </c>
      <c r="E53" s="40">
        <v>77</v>
      </c>
      <c r="F53" s="40">
        <v>814</v>
      </c>
      <c r="G53" s="40">
        <v>4813</v>
      </c>
      <c r="H53" s="40">
        <v>0</v>
      </c>
      <c r="I53" s="40">
        <v>0</v>
      </c>
      <c r="J53" s="48">
        <v>0</v>
      </c>
      <c r="K53" s="42"/>
    </row>
    <row r="54" spans="1:11" ht="15" customHeight="1" x14ac:dyDescent="0.25">
      <c r="A54" s="24" t="s">
        <v>88</v>
      </c>
      <c r="B54" s="4">
        <f t="shared" ref="B54" si="41">+E54+H54</f>
        <v>16</v>
      </c>
      <c r="C54" s="4">
        <f t="shared" ref="C54" si="42">+F54+I54</f>
        <v>3904</v>
      </c>
      <c r="D54" s="4">
        <f t="shared" ref="D54" si="43">+G54+J54</f>
        <v>9110</v>
      </c>
      <c r="E54" s="40">
        <v>13</v>
      </c>
      <c r="F54" s="40">
        <v>2481</v>
      </c>
      <c r="G54" s="40">
        <v>4837</v>
      </c>
      <c r="H54" s="40">
        <v>3</v>
      </c>
      <c r="I54" s="40">
        <v>1423</v>
      </c>
      <c r="J54" s="48">
        <v>4273</v>
      </c>
      <c r="K54" s="42"/>
    </row>
    <row r="55" spans="1:11" ht="15" customHeight="1" x14ac:dyDescent="0.25">
      <c r="A55" s="24" t="s">
        <v>42</v>
      </c>
      <c r="B55" s="4">
        <f t="shared" si="37"/>
        <v>4</v>
      </c>
      <c r="C55" s="4">
        <f t="shared" si="37"/>
        <v>1064</v>
      </c>
      <c r="D55" s="4">
        <f t="shared" si="37"/>
        <v>1464</v>
      </c>
      <c r="E55" s="40">
        <v>3</v>
      </c>
      <c r="F55" s="40">
        <v>580</v>
      </c>
      <c r="G55" s="40">
        <v>695</v>
      </c>
      <c r="H55" s="40">
        <v>1</v>
      </c>
      <c r="I55" s="40">
        <v>484</v>
      </c>
      <c r="J55" s="48">
        <v>769</v>
      </c>
      <c r="K55" s="42"/>
    </row>
    <row r="56" spans="1:11" ht="15" customHeight="1" x14ac:dyDescent="0.25">
      <c r="A56" s="24" t="s">
        <v>46</v>
      </c>
      <c r="B56" s="4">
        <f t="shared" si="37"/>
        <v>17</v>
      </c>
      <c r="C56" s="4">
        <f t="shared" si="37"/>
        <v>2274</v>
      </c>
      <c r="D56" s="4">
        <f t="shared" si="37"/>
        <v>6624</v>
      </c>
      <c r="E56" s="40">
        <v>15</v>
      </c>
      <c r="F56" s="40">
        <v>1462</v>
      </c>
      <c r="G56" s="40">
        <v>1949</v>
      </c>
      <c r="H56" s="40">
        <v>2</v>
      </c>
      <c r="I56" s="40">
        <v>812</v>
      </c>
      <c r="J56" s="48">
        <v>4675</v>
      </c>
      <c r="K56" s="42"/>
    </row>
    <row r="57" spans="1:11" ht="15" customHeight="1" x14ac:dyDescent="0.25">
      <c r="A57" s="24" t="s">
        <v>89</v>
      </c>
      <c r="B57" s="4">
        <f t="shared" ref="B57" si="44">+E57+H57</f>
        <v>52</v>
      </c>
      <c r="C57" s="4">
        <f t="shared" ref="C57" si="45">+F57+I57</f>
        <v>3548</v>
      </c>
      <c r="D57" s="4">
        <f t="shared" ref="D57" si="46">+G57+J57</f>
        <v>4071</v>
      </c>
      <c r="E57" s="40">
        <v>51</v>
      </c>
      <c r="F57" s="40">
        <v>3013</v>
      </c>
      <c r="G57" s="40">
        <v>3434</v>
      </c>
      <c r="H57" s="40">
        <v>1</v>
      </c>
      <c r="I57" s="40">
        <v>535</v>
      </c>
      <c r="J57" s="48">
        <v>637</v>
      </c>
      <c r="K57" s="42"/>
    </row>
    <row r="58" spans="1:11" ht="15" customHeight="1" x14ac:dyDescent="0.25">
      <c r="A58" s="24" t="s">
        <v>79</v>
      </c>
      <c r="B58" s="4">
        <f t="shared" ref="B58" si="47">+E58+H58</f>
        <v>74</v>
      </c>
      <c r="C58" s="4">
        <f t="shared" ref="C58" si="48">+F58+I58</f>
        <v>3437</v>
      </c>
      <c r="D58" s="4">
        <f t="shared" ref="D58" si="49">+G58+J58</f>
        <v>8862</v>
      </c>
      <c r="E58" s="40">
        <v>72</v>
      </c>
      <c r="F58" s="40">
        <v>2844</v>
      </c>
      <c r="G58" s="40">
        <v>7903</v>
      </c>
      <c r="H58" s="40">
        <v>2</v>
      </c>
      <c r="I58" s="40">
        <v>593</v>
      </c>
      <c r="J58" s="48">
        <v>959</v>
      </c>
      <c r="K58" s="42"/>
    </row>
    <row r="59" spans="1:11" ht="15" customHeight="1" x14ac:dyDescent="0.25">
      <c r="A59" s="26" t="s">
        <v>20</v>
      </c>
      <c r="B59" s="54">
        <f>SUM(B60:B68)</f>
        <v>1017</v>
      </c>
      <c r="C59" s="4">
        <f>SUM(C60:C68)</f>
        <v>56418</v>
      </c>
      <c r="D59" s="4">
        <f t="shared" ref="D59:J59" si="50">SUM(D60:D68)</f>
        <v>128299</v>
      </c>
      <c r="E59" s="4">
        <f t="shared" si="50"/>
        <v>1004</v>
      </c>
      <c r="F59" s="4">
        <f t="shared" si="50"/>
        <v>43358</v>
      </c>
      <c r="G59" s="4">
        <f t="shared" si="50"/>
        <v>83908</v>
      </c>
      <c r="H59" s="4">
        <f t="shared" si="50"/>
        <v>13</v>
      </c>
      <c r="I59" s="4">
        <f t="shared" si="50"/>
        <v>13060</v>
      </c>
      <c r="J59" s="5">
        <f t="shared" si="50"/>
        <v>44391</v>
      </c>
      <c r="K59" s="42"/>
    </row>
    <row r="60" spans="1:11" ht="15" customHeight="1" x14ac:dyDescent="0.25">
      <c r="A60" s="24" t="s">
        <v>45</v>
      </c>
      <c r="B60" s="4">
        <f t="shared" ref="B60" si="51">+E60+H60</f>
        <v>4</v>
      </c>
      <c r="C60" s="4">
        <f t="shared" ref="C60" si="52">+F60+I60</f>
        <v>2415</v>
      </c>
      <c r="D60" s="4">
        <f t="shared" ref="D60" si="53">+G60+J60</f>
        <v>5721</v>
      </c>
      <c r="E60" s="40">
        <v>1</v>
      </c>
      <c r="F60" s="40">
        <v>366</v>
      </c>
      <c r="G60" s="40">
        <v>431</v>
      </c>
      <c r="H60" s="40">
        <v>3</v>
      </c>
      <c r="I60" s="40">
        <v>2049</v>
      </c>
      <c r="J60" s="48">
        <v>5290</v>
      </c>
      <c r="K60" s="42"/>
    </row>
    <row r="61" spans="1:11" ht="15" customHeight="1" x14ac:dyDescent="0.25">
      <c r="A61" s="24" t="s">
        <v>86</v>
      </c>
      <c r="B61" s="4">
        <f t="shared" ref="B61" si="54">+E61+H61</f>
        <v>6</v>
      </c>
      <c r="C61" s="4">
        <f t="shared" ref="C61" si="55">+F61+I61</f>
        <v>9294</v>
      </c>
      <c r="D61" s="4">
        <f t="shared" ref="D61" si="56">+G61+J61</f>
        <v>34044</v>
      </c>
      <c r="E61" s="40">
        <v>1</v>
      </c>
      <c r="F61" s="40">
        <v>334</v>
      </c>
      <c r="G61" s="40">
        <v>403</v>
      </c>
      <c r="H61" s="40">
        <v>5</v>
      </c>
      <c r="I61" s="40">
        <v>8960</v>
      </c>
      <c r="J61" s="48">
        <v>33641</v>
      </c>
      <c r="K61" s="42"/>
    </row>
    <row r="62" spans="1:11" ht="15" customHeight="1" x14ac:dyDescent="0.25">
      <c r="A62" s="24" t="s">
        <v>81</v>
      </c>
      <c r="B62" s="4">
        <f t="shared" ref="B62:B63" si="57">+E62+H62</f>
        <v>41</v>
      </c>
      <c r="C62" s="4">
        <f t="shared" ref="C62:C63" si="58">+F62+I62</f>
        <v>2471</v>
      </c>
      <c r="D62" s="4">
        <f t="shared" ref="D62:D63" si="59">+G62+J62</f>
        <v>2796</v>
      </c>
      <c r="E62" s="40">
        <v>41</v>
      </c>
      <c r="F62" s="40">
        <v>2471</v>
      </c>
      <c r="G62" s="40">
        <v>2796</v>
      </c>
      <c r="H62" s="40">
        <v>0</v>
      </c>
      <c r="I62" s="40">
        <v>0</v>
      </c>
      <c r="J62" s="48">
        <v>0</v>
      </c>
      <c r="K62" s="42"/>
    </row>
    <row r="63" spans="1:11" ht="15" customHeight="1" x14ac:dyDescent="0.25">
      <c r="A63" s="24" t="s">
        <v>82</v>
      </c>
      <c r="B63" s="4">
        <f t="shared" si="57"/>
        <v>1</v>
      </c>
      <c r="C63" s="4">
        <f t="shared" si="58"/>
        <v>249</v>
      </c>
      <c r="D63" s="4">
        <f t="shared" si="59"/>
        <v>693</v>
      </c>
      <c r="E63" s="40">
        <v>1</v>
      </c>
      <c r="F63" s="40">
        <v>249</v>
      </c>
      <c r="G63" s="40">
        <v>693</v>
      </c>
      <c r="H63" s="40">
        <v>0</v>
      </c>
      <c r="I63" s="40">
        <v>0</v>
      </c>
      <c r="J63" s="48">
        <v>0</v>
      </c>
      <c r="K63" s="42"/>
    </row>
    <row r="64" spans="1:11" ht="15" customHeight="1" x14ac:dyDescent="0.25">
      <c r="A64" s="24" t="s">
        <v>83</v>
      </c>
      <c r="B64" s="4">
        <f>+E64+H64</f>
        <v>28</v>
      </c>
      <c r="C64" s="4">
        <f>+F64+I64</f>
        <v>1607</v>
      </c>
      <c r="D64" s="4">
        <f t="shared" ref="D64" si="60">+G64+J64</f>
        <v>1919</v>
      </c>
      <c r="E64" s="40">
        <v>28</v>
      </c>
      <c r="F64" s="40">
        <v>1607</v>
      </c>
      <c r="G64" s="40">
        <v>1919</v>
      </c>
      <c r="H64" s="40">
        <v>0</v>
      </c>
      <c r="I64" s="40">
        <v>0</v>
      </c>
      <c r="J64" s="48">
        <v>0</v>
      </c>
      <c r="K64" s="42"/>
    </row>
    <row r="65" spans="1:11" ht="15" customHeight="1" x14ac:dyDescent="0.25">
      <c r="A65" s="24" t="s">
        <v>26</v>
      </c>
      <c r="B65" s="4">
        <f t="shared" ref="B65" si="61">+E65+H65</f>
        <v>91</v>
      </c>
      <c r="C65" s="4">
        <f>+F65+I65</f>
        <v>4423</v>
      </c>
      <c r="D65" s="4">
        <f t="shared" ref="D65" si="62">+G65+J65</f>
        <v>8305</v>
      </c>
      <c r="E65" s="40">
        <v>90</v>
      </c>
      <c r="F65" s="40">
        <v>3884</v>
      </c>
      <c r="G65" s="40">
        <v>5737</v>
      </c>
      <c r="H65" s="40">
        <v>1</v>
      </c>
      <c r="I65" s="40">
        <v>539</v>
      </c>
      <c r="J65" s="48">
        <v>2568</v>
      </c>
      <c r="K65" s="42"/>
    </row>
    <row r="66" spans="1:11" ht="15" customHeight="1" x14ac:dyDescent="0.25">
      <c r="A66" s="24" t="s">
        <v>87</v>
      </c>
      <c r="B66" s="4">
        <f t="shared" ref="B66" si="63">+E66+H66</f>
        <v>2</v>
      </c>
      <c r="C66" s="4">
        <f t="shared" ref="C66" si="64">+F66+I66</f>
        <v>639</v>
      </c>
      <c r="D66" s="4">
        <f t="shared" ref="D66" si="65">+G66+J66</f>
        <v>1900</v>
      </c>
      <c r="E66" s="40">
        <v>0</v>
      </c>
      <c r="F66" s="40">
        <v>0</v>
      </c>
      <c r="G66" s="40">
        <v>0</v>
      </c>
      <c r="H66" s="40">
        <v>2</v>
      </c>
      <c r="I66" s="40">
        <v>639</v>
      </c>
      <c r="J66" s="48">
        <v>1900</v>
      </c>
      <c r="K66" s="42"/>
    </row>
    <row r="67" spans="1:11" ht="15" customHeight="1" x14ac:dyDescent="0.25">
      <c r="A67" s="24" t="s">
        <v>27</v>
      </c>
      <c r="B67" s="4">
        <f t="shared" ref="B67:B68" si="66">+E67+H67</f>
        <v>767</v>
      </c>
      <c r="C67" s="4">
        <f t="shared" ref="C67:C68" si="67">+F67+I67</f>
        <v>27594</v>
      </c>
      <c r="D67" s="4">
        <f t="shared" ref="D67:D68" si="68">+G67+J67</f>
        <v>61205</v>
      </c>
      <c r="E67" s="40">
        <v>765</v>
      </c>
      <c r="F67" s="40">
        <v>26721</v>
      </c>
      <c r="G67" s="40">
        <v>60213</v>
      </c>
      <c r="H67" s="40">
        <v>2</v>
      </c>
      <c r="I67" s="40">
        <v>873</v>
      </c>
      <c r="J67" s="48">
        <v>992</v>
      </c>
      <c r="K67" s="42"/>
    </row>
    <row r="68" spans="1:11" ht="15" customHeight="1" x14ac:dyDescent="0.25">
      <c r="A68" s="24" t="s">
        <v>22</v>
      </c>
      <c r="B68" s="4">
        <f t="shared" si="66"/>
        <v>77</v>
      </c>
      <c r="C68" s="4">
        <f t="shared" si="67"/>
        <v>7726</v>
      </c>
      <c r="D68" s="4">
        <f t="shared" si="68"/>
        <v>11716</v>
      </c>
      <c r="E68" s="40">
        <v>77</v>
      </c>
      <c r="F68" s="40">
        <v>7726</v>
      </c>
      <c r="G68" s="40">
        <v>11716</v>
      </c>
      <c r="H68" s="40">
        <v>0</v>
      </c>
      <c r="I68" s="40">
        <v>0</v>
      </c>
      <c r="J68" s="48">
        <v>0</v>
      </c>
      <c r="K68" s="42"/>
    </row>
    <row r="69" spans="1:11" ht="6.75" customHeight="1" x14ac:dyDescent="0.25">
      <c r="A69" s="20"/>
      <c r="B69" s="20"/>
      <c r="C69" s="20"/>
      <c r="D69" s="20"/>
      <c r="E69" s="30"/>
      <c r="F69" s="30"/>
      <c r="G69" s="30"/>
      <c r="H69" s="30"/>
      <c r="I69" s="34"/>
      <c r="J69" s="37"/>
      <c r="K69" s="42"/>
    </row>
    <row r="70" spans="1:11" ht="18" customHeight="1" x14ac:dyDescent="0.25">
      <c r="A70" s="19" t="s">
        <v>44</v>
      </c>
      <c r="B70" s="11"/>
      <c r="C70" s="11"/>
      <c r="D70" s="18"/>
      <c r="E70" s="11"/>
      <c r="F70" s="11"/>
      <c r="G70" s="11"/>
      <c r="H70" s="11"/>
      <c r="I70" s="18"/>
      <c r="J70" s="12"/>
      <c r="K70" s="42"/>
    </row>
    <row r="71" spans="1:11" ht="15" customHeight="1" x14ac:dyDescent="0.25">
      <c r="A71" s="13" t="s">
        <v>8</v>
      </c>
      <c r="B71" s="14"/>
      <c r="C71" s="14"/>
      <c r="D71" s="14"/>
      <c r="E71" s="14"/>
      <c r="F71" s="14"/>
      <c r="G71" s="14"/>
      <c r="H71" s="14"/>
      <c r="I71" s="14"/>
      <c r="J71" s="15"/>
      <c r="K71" s="42"/>
    </row>
    <row r="72" spans="1:11" ht="15" customHeight="1" x14ac:dyDescent="0.25">
      <c r="A72" s="12" t="s">
        <v>39</v>
      </c>
      <c r="B72" s="14"/>
      <c r="C72" s="14"/>
      <c r="D72" s="14"/>
      <c r="E72" s="14"/>
      <c r="F72" s="14"/>
      <c r="G72" s="14"/>
      <c r="H72" s="14"/>
      <c r="I72" s="14"/>
      <c r="J72" s="15"/>
      <c r="K72" s="42"/>
    </row>
    <row r="73" spans="1:11" ht="15" customHeight="1" x14ac:dyDescent="0.25">
      <c r="A73" s="41" t="s">
        <v>50</v>
      </c>
      <c r="B73" s="35"/>
      <c r="C73" s="35"/>
      <c r="D73" s="35"/>
      <c r="E73" s="35"/>
      <c r="F73" s="35"/>
      <c r="G73" s="35"/>
      <c r="H73" s="35"/>
      <c r="I73" s="35"/>
      <c r="J73" s="35"/>
      <c r="K73" s="42"/>
    </row>
    <row r="74" spans="1:1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42"/>
      <c r="K74" s="42"/>
    </row>
    <row r="75" spans="1:1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42"/>
    </row>
    <row r="76" spans="1:1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42"/>
    </row>
    <row r="77" spans="1:1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42"/>
    </row>
    <row r="78" spans="1:1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42"/>
    </row>
    <row r="79" spans="1:1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42"/>
    </row>
    <row r="80" spans="1:1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42"/>
    </row>
    <row r="81" spans="1:1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42"/>
    </row>
    <row r="82" spans="1:1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42"/>
    </row>
    <row r="83" spans="1:1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42"/>
    </row>
    <row r="84" spans="1:1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42"/>
    </row>
    <row r="85" spans="1:1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42"/>
    </row>
    <row r="86" spans="1:1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42"/>
    </row>
    <row r="87" spans="1:1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42"/>
    </row>
    <row r="88" spans="1:1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42"/>
    </row>
    <row r="89" spans="1:1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42"/>
    </row>
    <row r="90" spans="1:1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42"/>
    </row>
    <row r="91" spans="1:1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42"/>
    </row>
    <row r="92" spans="1:1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42"/>
    </row>
    <row r="93" spans="1:1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42"/>
    </row>
    <row r="94" spans="1:1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42"/>
    </row>
    <row r="95" spans="1:1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42"/>
    </row>
    <row r="96" spans="1:1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42"/>
    </row>
    <row r="97" spans="1:1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42"/>
    </row>
    <row r="98" spans="1:1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42"/>
    </row>
    <row r="99" spans="1:1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42"/>
    </row>
    <row r="100" spans="1:1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42"/>
    </row>
    <row r="101" spans="1:1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42"/>
    </row>
    <row r="102" spans="1:1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42"/>
    </row>
    <row r="103" spans="1:1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42"/>
    </row>
    <row r="104" spans="1:1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42"/>
    </row>
    <row r="105" spans="1:1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42"/>
    </row>
    <row r="106" spans="1:1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42"/>
    </row>
    <row r="107" spans="1:1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42"/>
    </row>
    <row r="108" spans="1:1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42"/>
    </row>
    <row r="109" spans="1:1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42"/>
    </row>
    <row r="110" spans="1:1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42"/>
    </row>
    <row r="111" spans="1:1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42"/>
    </row>
    <row r="112" spans="1:1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42"/>
    </row>
    <row r="113" spans="1:1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42"/>
    </row>
    <row r="114" spans="1:1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42"/>
    </row>
    <row r="115" spans="1:1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42"/>
    </row>
    <row r="116" spans="1:1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42"/>
    </row>
    <row r="117" spans="1:1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42"/>
    </row>
    <row r="118" spans="1:1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42"/>
    </row>
    <row r="119" spans="1:1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42"/>
    </row>
    <row r="120" spans="1:1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42"/>
    </row>
    <row r="121" spans="1:1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42"/>
    </row>
    <row r="122" spans="1:1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42"/>
    </row>
    <row r="123" spans="1:1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42"/>
    </row>
    <row r="124" spans="1:1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42"/>
    </row>
    <row r="125" spans="1:1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42"/>
    </row>
    <row r="126" spans="1:1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42"/>
    </row>
    <row r="127" spans="1:1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42"/>
    </row>
    <row r="128" spans="1:1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42"/>
    </row>
    <row r="129" spans="11:11" x14ac:dyDescent="0.25">
      <c r="K129" s="42"/>
    </row>
    <row r="130" spans="11:11" x14ac:dyDescent="0.25">
      <c r="K130" s="42"/>
    </row>
    <row r="131" spans="11:11" x14ac:dyDescent="0.25">
      <c r="K131" s="42"/>
    </row>
    <row r="132" spans="11:11" x14ac:dyDescent="0.25">
      <c r="K132" s="42"/>
    </row>
    <row r="133" spans="11:11" x14ac:dyDescent="0.25">
      <c r="K133" s="42"/>
    </row>
    <row r="134" spans="11:11" x14ac:dyDescent="0.25">
      <c r="K134" s="42"/>
    </row>
    <row r="135" spans="11:11" x14ac:dyDescent="0.25">
      <c r="K135" s="42"/>
    </row>
    <row r="136" spans="11:11" x14ac:dyDescent="0.25">
      <c r="K136" s="42"/>
    </row>
    <row r="137" spans="11:11" x14ac:dyDescent="0.25">
      <c r="K137" s="42"/>
    </row>
    <row r="138" spans="11:11" x14ac:dyDescent="0.25">
      <c r="K138" s="42"/>
    </row>
    <row r="139" spans="11:11" x14ac:dyDescent="0.25">
      <c r="K139" s="42"/>
    </row>
    <row r="140" spans="11:11" x14ac:dyDescent="0.25">
      <c r="K140" s="42"/>
    </row>
    <row r="141" spans="11:11" x14ac:dyDescent="0.25">
      <c r="K141" s="42"/>
    </row>
    <row r="142" spans="11:11" x14ac:dyDescent="0.25">
      <c r="K142" s="42"/>
    </row>
    <row r="143" spans="11:11" x14ac:dyDescent="0.25">
      <c r="K143" s="42"/>
    </row>
    <row r="144" spans="11:11" x14ac:dyDescent="0.25">
      <c r="K144" s="42"/>
    </row>
    <row r="145" spans="11:11" x14ac:dyDescent="0.25">
      <c r="K145" s="42"/>
    </row>
    <row r="146" spans="11:11" x14ac:dyDescent="0.25">
      <c r="K146" s="42"/>
    </row>
    <row r="147" spans="11:11" x14ac:dyDescent="0.25">
      <c r="K147" s="42"/>
    </row>
    <row r="148" spans="11:11" x14ac:dyDescent="0.25">
      <c r="K148" s="42"/>
    </row>
    <row r="149" spans="11:11" x14ac:dyDescent="0.25">
      <c r="K149" s="42"/>
    </row>
    <row r="150" spans="11:11" x14ac:dyDescent="0.25">
      <c r="K150" s="42"/>
    </row>
    <row r="151" spans="11:11" x14ac:dyDescent="0.25">
      <c r="K151" s="42"/>
    </row>
    <row r="152" spans="11:11" x14ac:dyDescent="0.25">
      <c r="K152" s="42"/>
    </row>
    <row r="153" spans="11:11" x14ac:dyDescent="0.25">
      <c r="K153" s="42"/>
    </row>
    <row r="154" spans="11:11" x14ac:dyDescent="0.25">
      <c r="K154" s="42"/>
    </row>
    <row r="155" spans="11:11" x14ac:dyDescent="0.25">
      <c r="K155" s="42"/>
    </row>
    <row r="156" spans="11:11" x14ac:dyDescent="0.25">
      <c r="K156" s="42"/>
    </row>
    <row r="157" spans="11:11" x14ac:dyDescent="0.25">
      <c r="K157" s="42"/>
    </row>
    <row r="158" spans="11:11" x14ac:dyDescent="0.25">
      <c r="K158" s="42"/>
    </row>
    <row r="159" spans="11:11" x14ac:dyDescent="0.25">
      <c r="K159" s="42"/>
    </row>
    <row r="160" spans="11:11" x14ac:dyDescent="0.25">
      <c r="K160" s="42"/>
    </row>
    <row r="161" spans="11:11" x14ac:dyDescent="0.25">
      <c r="K161" s="42"/>
    </row>
    <row r="162" spans="11:11" x14ac:dyDescent="0.25">
      <c r="K162" s="42"/>
    </row>
    <row r="163" spans="11:11" x14ac:dyDescent="0.25">
      <c r="K163" s="42"/>
    </row>
    <row r="164" spans="11:11" x14ac:dyDescent="0.25">
      <c r="K164" s="42"/>
    </row>
    <row r="165" spans="11:11" x14ac:dyDescent="0.25">
      <c r="K165" s="42"/>
    </row>
    <row r="166" spans="11:11" x14ac:dyDescent="0.25">
      <c r="K166" s="42"/>
    </row>
    <row r="167" spans="11:11" x14ac:dyDescent="0.25">
      <c r="K167" s="42"/>
    </row>
    <row r="168" spans="11:11" x14ac:dyDescent="0.25">
      <c r="K168" s="42"/>
    </row>
    <row r="169" spans="11:11" x14ac:dyDescent="0.25">
      <c r="K169" s="42"/>
    </row>
    <row r="170" spans="11:11" x14ac:dyDescent="0.25">
      <c r="K170" s="42"/>
    </row>
    <row r="171" spans="11:11" x14ac:dyDescent="0.25">
      <c r="K171" s="42"/>
    </row>
    <row r="172" spans="11:11" x14ac:dyDescent="0.25">
      <c r="K172" s="42"/>
    </row>
  </sheetData>
  <mergeCells count="10">
    <mergeCell ref="A1:J1"/>
    <mergeCell ref="A2:J2"/>
    <mergeCell ref="A3:J3"/>
    <mergeCell ref="A5:J5"/>
    <mergeCell ref="A6:J6"/>
    <mergeCell ref="A7:J7"/>
    <mergeCell ref="A9:A10"/>
    <mergeCell ref="B9:D9"/>
    <mergeCell ref="E9:G9"/>
    <mergeCell ref="H9:J9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B47:D48 B55:D56 B64:D64 B60:D60 B59 B53:D53 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O61"/>
  <sheetViews>
    <sheetView topLeftCell="A7" workbookViewId="0">
      <selection activeCell="E16" sqref="E16"/>
    </sheetView>
  </sheetViews>
  <sheetFormatPr baseColWidth="10" defaultRowHeight="15" x14ac:dyDescent="0.25"/>
  <cols>
    <col min="6" max="6" width="34" customWidth="1"/>
    <col min="14" max="14" width="34" customWidth="1"/>
  </cols>
  <sheetData>
    <row r="13" spans="5:6" x14ac:dyDescent="0.25">
      <c r="E13" s="47" t="s">
        <v>72</v>
      </c>
    </row>
    <row r="14" spans="5:6" x14ac:dyDescent="0.25">
      <c r="E14" s="47" t="s">
        <v>73</v>
      </c>
    </row>
    <row r="15" spans="5:6" x14ac:dyDescent="0.25">
      <c r="E15" s="47" t="s">
        <v>58</v>
      </c>
      <c r="F15" s="46" t="s">
        <v>12</v>
      </c>
    </row>
    <row r="16" spans="5:6" x14ac:dyDescent="0.25">
      <c r="E16" s="47" t="s">
        <v>59</v>
      </c>
      <c r="F16" s="46" t="s">
        <v>37</v>
      </c>
    </row>
    <row r="17" spans="3:15" x14ac:dyDescent="0.25">
      <c r="E17" s="47" t="s">
        <v>60</v>
      </c>
      <c r="F17" s="46" t="s">
        <v>18</v>
      </c>
    </row>
    <row r="18" spans="3:15" x14ac:dyDescent="0.25">
      <c r="C18" s="47"/>
      <c r="E18" s="47">
        <v>7</v>
      </c>
      <c r="F18" s="46" t="s">
        <v>52</v>
      </c>
      <c r="L18" t="s">
        <v>18</v>
      </c>
      <c r="M18">
        <v>116</v>
      </c>
      <c r="N18">
        <v>5170</v>
      </c>
      <c r="O18">
        <v>11033</v>
      </c>
    </row>
    <row r="19" spans="3:15" x14ac:dyDescent="0.25">
      <c r="E19" s="47" t="s">
        <v>61</v>
      </c>
      <c r="F19" s="46" t="s">
        <v>56</v>
      </c>
    </row>
    <row r="20" spans="3:15" x14ac:dyDescent="0.25">
      <c r="E20" s="47">
        <v>9</v>
      </c>
      <c r="F20" s="46" t="s">
        <v>17</v>
      </c>
    </row>
    <row r="21" spans="3:15" x14ac:dyDescent="0.25">
      <c r="E21" s="47" t="s">
        <v>62</v>
      </c>
      <c r="F21" s="46" t="s">
        <v>57</v>
      </c>
    </row>
    <row r="22" spans="3:15" x14ac:dyDescent="0.25">
      <c r="E22" s="47" t="s">
        <v>63</v>
      </c>
      <c r="F22" s="46" t="s">
        <v>16</v>
      </c>
    </row>
    <row r="23" spans="3:15" x14ac:dyDescent="0.25">
      <c r="E23" s="47" t="s">
        <v>64</v>
      </c>
      <c r="F23" s="46" t="s">
        <v>23</v>
      </c>
    </row>
    <row r="24" spans="3:15" x14ac:dyDescent="0.25">
      <c r="E24" s="47">
        <v>14</v>
      </c>
      <c r="F24" s="46" t="s">
        <v>24</v>
      </c>
    </row>
    <row r="25" spans="3:15" x14ac:dyDescent="0.25">
      <c r="E25" s="47" t="s">
        <v>66</v>
      </c>
      <c r="F25" s="46" t="s">
        <v>28</v>
      </c>
    </row>
    <row r="26" spans="3:15" x14ac:dyDescent="0.25">
      <c r="E26" s="47" t="s">
        <v>67</v>
      </c>
      <c r="F26" s="46" t="s">
        <v>21</v>
      </c>
    </row>
    <row r="27" spans="3:15" x14ac:dyDescent="0.25">
      <c r="E27" s="47" t="s">
        <v>68</v>
      </c>
      <c r="F27" s="46" t="s">
        <v>15</v>
      </c>
    </row>
    <row r="28" spans="3:15" x14ac:dyDescent="0.25">
      <c r="E28" s="47" t="s">
        <v>69</v>
      </c>
      <c r="F28" s="46" t="s">
        <v>29</v>
      </c>
    </row>
    <row r="29" spans="3:15" x14ac:dyDescent="0.25">
      <c r="E29" s="47" t="s">
        <v>70</v>
      </c>
      <c r="F29" s="46" t="s">
        <v>14</v>
      </c>
    </row>
    <row r="30" spans="3:15" x14ac:dyDescent="0.25">
      <c r="E30" s="47" t="s">
        <v>71</v>
      </c>
      <c r="F30" s="46" t="s">
        <v>53</v>
      </c>
    </row>
    <row r="31" spans="3:15" x14ac:dyDescent="0.25">
      <c r="E31">
        <v>21</v>
      </c>
      <c r="F31" s="46" t="s">
        <v>25</v>
      </c>
    </row>
    <row r="32" spans="3:15" x14ac:dyDescent="0.25">
      <c r="E32" s="47">
        <v>22</v>
      </c>
      <c r="F32" s="46" t="s">
        <v>54</v>
      </c>
    </row>
    <row r="33" spans="5:8" x14ac:dyDescent="0.25">
      <c r="E33" s="47" t="s">
        <v>74</v>
      </c>
      <c r="F33" s="46" t="s">
        <v>43</v>
      </c>
    </row>
    <row r="34" spans="5:8" x14ac:dyDescent="0.25">
      <c r="E34" s="47" t="s">
        <v>75</v>
      </c>
      <c r="F34" s="46" t="s">
        <v>55</v>
      </c>
    </row>
    <row r="35" spans="5:8" x14ac:dyDescent="0.25">
      <c r="E35" s="47" t="s">
        <v>76</v>
      </c>
      <c r="F35" s="46" t="s">
        <v>31</v>
      </c>
    </row>
    <row r="36" spans="5:8" x14ac:dyDescent="0.25">
      <c r="E36">
        <v>26</v>
      </c>
      <c r="F36" s="46" t="s">
        <v>13</v>
      </c>
    </row>
    <row r="37" spans="5:8" x14ac:dyDescent="0.25">
      <c r="E37">
        <v>21</v>
      </c>
      <c r="F37" s="46" t="s">
        <v>12</v>
      </c>
    </row>
    <row r="42" spans="5:8" x14ac:dyDescent="0.25">
      <c r="F42" s="46" t="s">
        <v>37</v>
      </c>
      <c r="H42" s="47" t="s">
        <v>60</v>
      </c>
    </row>
    <row r="43" spans="5:8" x14ac:dyDescent="0.25">
      <c r="F43" s="46" t="s">
        <v>18</v>
      </c>
      <c r="H43" s="47" t="s">
        <v>77</v>
      </c>
    </row>
    <row r="44" spans="5:8" x14ac:dyDescent="0.25">
      <c r="F44" s="46" t="s">
        <v>56</v>
      </c>
      <c r="H44" s="47" t="s">
        <v>78</v>
      </c>
    </row>
    <row r="45" spans="5:8" x14ac:dyDescent="0.25">
      <c r="F45" s="46" t="s">
        <v>17</v>
      </c>
      <c r="H45" s="47" t="s">
        <v>62</v>
      </c>
    </row>
    <row r="46" spans="5:8" x14ac:dyDescent="0.25">
      <c r="F46" s="46" t="s">
        <v>16</v>
      </c>
      <c r="H46" s="47" t="s">
        <v>63</v>
      </c>
    </row>
    <row r="47" spans="5:8" x14ac:dyDescent="0.25">
      <c r="F47" s="46" t="s">
        <v>23</v>
      </c>
      <c r="H47" s="47" t="s">
        <v>64</v>
      </c>
    </row>
    <row r="48" spans="5:8" x14ac:dyDescent="0.25">
      <c r="F48" s="46" t="s">
        <v>24</v>
      </c>
      <c r="H48" s="47" t="s">
        <v>65</v>
      </c>
    </row>
    <row r="49" spans="6:8" x14ac:dyDescent="0.25">
      <c r="F49" s="46" t="s">
        <v>28</v>
      </c>
      <c r="H49" s="47" t="s">
        <v>66</v>
      </c>
    </row>
    <row r="50" spans="6:8" x14ac:dyDescent="0.25">
      <c r="F50" s="46" t="s">
        <v>21</v>
      </c>
      <c r="H50" s="47" t="s">
        <v>67</v>
      </c>
    </row>
    <row r="51" spans="6:8" x14ac:dyDescent="0.25">
      <c r="F51" s="46" t="s">
        <v>15</v>
      </c>
      <c r="H51" s="47" t="s">
        <v>68</v>
      </c>
    </row>
    <row r="52" spans="6:8" x14ac:dyDescent="0.25">
      <c r="F52" s="46" t="s">
        <v>29</v>
      </c>
      <c r="H52" s="47" t="s">
        <v>69</v>
      </c>
    </row>
    <row r="53" spans="6:8" x14ac:dyDescent="0.25">
      <c r="F53" s="46" t="s">
        <v>14</v>
      </c>
      <c r="H53" s="47" t="s">
        <v>70</v>
      </c>
    </row>
    <row r="54" spans="6:8" x14ac:dyDescent="0.25">
      <c r="F54" s="46" t="s">
        <v>53</v>
      </c>
      <c r="H54" s="47" t="s">
        <v>71</v>
      </c>
    </row>
    <row r="55" spans="6:8" x14ac:dyDescent="0.25">
      <c r="F55" s="46" t="s">
        <v>25</v>
      </c>
      <c r="H55" s="47" t="s">
        <v>72</v>
      </c>
    </row>
    <row r="56" spans="6:8" x14ac:dyDescent="0.25">
      <c r="F56" s="46" t="s">
        <v>54</v>
      </c>
      <c r="H56" s="47" t="s">
        <v>73</v>
      </c>
    </row>
    <row r="57" spans="6:8" x14ac:dyDescent="0.25">
      <c r="F57" s="46" t="s">
        <v>43</v>
      </c>
      <c r="H57" s="47" t="s">
        <v>74</v>
      </c>
    </row>
    <row r="58" spans="6:8" x14ac:dyDescent="0.25">
      <c r="F58" s="46" t="s">
        <v>31</v>
      </c>
      <c r="H58" s="47" t="s">
        <v>75</v>
      </c>
    </row>
    <row r="59" spans="6:8" x14ac:dyDescent="0.25">
      <c r="F59" s="46" t="s">
        <v>13</v>
      </c>
      <c r="H59" s="47" t="s">
        <v>76</v>
      </c>
    </row>
    <row r="60" spans="6:8" x14ac:dyDescent="0.25">
      <c r="F60" s="46" t="s">
        <v>12</v>
      </c>
    </row>
    <row r="61" spans="6:8" x14ac:dyDescent="0.25">
      <c r="F61" s="46" t="s">
        <v>52</v>
      </c>
    </row>
  </sheetData>
  <sortState ref="F15:I36">
    <sortCondition ref="F15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Cuadro_5</vt:lpstr>
      <vt:lpstr>Hoja1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2024-09-12T15:17:09Z</cp:lastPrinted>
  <dcterms:created xsi:type="dcterms:W3CDTF">2022-02-07T19:22:01Z</dcterms:created>
  <dcterms:modified xsi:type="dcterms:W3CDTF">2024-09-12T15:17:30Z</dcterms:modified>
</cp:coreProperties>
</file>